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monRoach/Desktop/"/>
    </mc:Choice>
  </mc:AlternateContent>
  <xr:revisionPtr revIDLastSave="0" documentId="8_{B7D1534A-A857-1842-8788-C18350169C5F}" xr6:coauthVersionLast="47" xr6:coauthVersionMax="47" xr10:uidLastSave="{00000000-0000-0000-0000-000000000000}"/>
  <bookViews>
    <workbookView xWindow="0" yWindow="500" windowWidth="30720" windowHeight="17160" xr2:uid="{00000000-000D-0000-FFFF-FFFF00000000}"/>
  </bookViews>
  <sheets>
    <sheet name="Weightlifting" sheetId="3" r:id="rId1"/>
    <sheet name="Powerlifting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4" l="1"/>
  <c r="P36" i="4"/>
  <c r="O36" i="4"/>
  <c r="Q35" i="4"/>
  <c r="P35" i="4"/>
  <c r="O35" i="4"/>
  <c r="Q34" i="4"/>
  <c r="P34" i="4"/>
  <c r="O34" i="4"/>
  <c r="Q33" i="4"/>
  <c r="P33" i="4"/>
  <c r="O33" i="4"/>
  <c r="Q32" i="4"/>
  <c r="P32" i="4"/>
  <c r="O32" i="4"/>
  <c r="Q31" i="4"/>
  <c r="P31" i="4"/>
  <c r="O31" i="4"/>
  <c r="Q30" i="4"/>
  <c r="P30" i="4"/>
  <c r="O30" i="4"/>
  <c r="Q29" i="4"/>
  <c r="P29" i="4"/>
  <c r="O29" i="4"/>
  <c r="Q28" i="4"/>
  <c r="P28" i="4"/>
  <c r="O28" i="4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Q14" i="4"/>
  <c r="P14" i="4"/>
  <c r="O14" i="4"/>
  <c r="Q13" i="4"/>
  <c r="P13" i="4"/>
  <c r="O13" i="4"/>
  <c r="Q12" i="4"/>
  <c r="P12" i="4"/>
  <c r="O12" i="4"/>
  <c r="Q11" i="4"/>
  <c r="P11" i="4"/>
  <c r="O11" i="4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R28" i="4" l="1"/>
  <c r="R36" i="4"/>
  <c r="R35" i="4"/>
  <c r="R32" i="4"/>
  <c r="R31" i="4"/>
  <c r="R30" i="4"/>
  <c r="R27" i="4"/>
  <c r="R26" i="4"/>
  <c r="N22" i="3"/>
  <c r="O22" i="3" s="1"/>
  <c r="N28" i="3"/>
  <c r="O28" i="3" s="1"/>
  <c r="N24" i="3"/>
  <c r="O24" i="3" s="1"/>
  <c r="N20" i="3"/>
  <c r="O20" i="3" s="1"/>
  <c r="R29" i="4"/>
  <c r="R33" i="4"/>
  <c r="R23" i="4"/>
  <c r="R25" i="4"/>
  <c r="R34" i="4"/>
  <c r="R24" i="4"/>
  <c r="R12" i="4"/>
  <c r="R13" i="4"/>
  <c r="R11" i="4"/>
  <c r="R14" i="4"/>
  <c r="N23" i="3"/>
  <c r="O23" i="3" s="1"/>
  <c r="N25" i="3"/>
  <c r="O25" i="3" s="1"/>
  <c r="N21" i="3"/>
  <c r="O21" i="3" s="1"/>
  <c r="N27" i="3"/>
  <c r="O27" i="3" s="1"/>
  <c r="N26" i="3"/>
  <c r="O26" i="3" s="1"/>
  <c r="Q10" i="4" l="1"/>
  <c r="P10" i="4"/>
  <c r="O10" i="4"/>
  <c r="Q9" i="4"/>
  <c r="P9" i="4"/>
  <c r="O9" i="4"/>
  <c r="Q8" i="4"/>
  <c r="P8" i="4"/>
  <c r="O8" i="4"/>
  <c r="Q7" i="4"/>
  <c r="P7" i="4"/>
  <c r="O7" i="4"/>
  <c r="M10" i="3"/>
  <c r="L10" i="3"/>
  <c r="M9" i="3"/>
  <c r="L9" i="3"/>
  <c r="M8" i="3"/>
  <c r="L8" i="3"/>
  <c r="M7" i="3"/>
  <c r="L7" i="3"/>
  <c r="M6" i="3"/>
  <c r="R8" i="4" l="1"/>
  <c r="R9" i="4"/>
  <c r="R7" i="4"/>
  <c r="R10" i="4"/>
  <c r="N6" i="3"/>
  <c r="O6" i="3" s="1"/>
  <c r="N10" i="3"/>
  <c r="O10" i="3" s="1"/>
  <c r="N9" i="3"/>
  <c r="O9" i="3" s="1"/>
  <c r="N7" i="3"/>
  <c r="O7" i="3" s="1"/>
  <c r="N8" i="3"/>
  <c r="O8" i="3" s="1"/>
</calcChain>
</file>

<file path=xl/sharedStrings.xml><?xml version="1.0" encoding="utf-8"?>
<sst xmlns="http://schemas.openxmlformats.org/spreadsheetml/2006/main" count="157" uniqueCount="118">
  <si>
    <t>NAME</t>
  </si>
  <si>
    <t>BEST</t>
  </si>
  <si>
    <t xml:space="preserve">SN </t>
  </si>
  <si>
    <t>C&amp;J</t>
  </si>
  <si>
    <t>Bench</t>
  </si>
  <si>
    <t>Deadlift</t>
  </si>
  <si>
    <t>B</t>
  </si>
  <si>
    <t>S</t>
  </si>
  <si>
    <t>D</t>
  </si>
  <si>
    <t>Squat</t>
  </si>
  <si>
    <t xml:space="preserve">SAW  </t>
  </si>
  <si>
    <t>SPWLC</t>
  </si>
  <si>
    <t>Total</t>
  </si>
  <si>
    <t>B/W</t>
  </si>
  <si>
    <t>Club</t>
  </si>
  <si>
    <t>Thomas</t>
  </si>
  <si>
    <t>Duggan</t>
  </si>
  <si>
    <t>Llewellyn</t>
  </si>
  <si>
    <t>Waits</t>
  </si>
  <si>
    <t>Luke</t>
  </si>
  <si>
    <t>Fletcher</t>
  </si>
  <si>
    <t>Daniel</t>
  </si>
  <si>
    <t>Davies</t>
  </si>
  <si>
    <t>Kyle</t>
  </si>
  <si>
    <t>Colella</t>
  </si>
  <si>
    <t>Snatch</t>
  </si>
  <si>
    <t>Best</t>
  </si>
  <si>
    <t>Sin</t>
  </si>
  <si>
    <t xml:space="preserve">Group One: </t>
  </si>
  <si>
    <t>Weigh in 08:00. Start 10:00</t>
  </si>
  <si>
    <t>Dragon</t>
  </si>
  <si>
    <t>Weigh in 08:00. Start 11:30</t>
  </si>
  <si>
    <t xml:space="preserve">Roxi </t>
  </si>
  <si>
    <t>Hayward</t>
  </si>
  <si>
    <t>Alys</t>
  </si>
  <si>
    <t>Le Roux</t>
  </si>
  <si>
    <t>Kathryn</t>
  </si>
  <si>
    <t>Joseph</t>
  </si>
  <si>
    <t>Sinead</t>
  </si>
  <si>
    <t>Lenihan</t>
  </si>
  <si>
    <t>Bethany</t>
  </si>
  <si>
    <t>Randall</t>
  </si>
  <si>
    <t>Molly</t>
  </si>
  <si>
    <t>Greenwood</t>
  </si>
  <si>
    <t>Keri</t>
  </si>
  <si>
    <t>Collings</t>
  </si>
  <si>
    <t>Chloe</t>
  </si>
  <si>
    <t>hood</t>
  </si>
  <si>
    <t>Leah</t>
  </si>
  <si>
    <t>Clarke</t>
  </si>
  <si>
    <t>SA1</t>
  </si>
  <si>
    <t>CSGL</t>
  </si>
  <si>
    <t xml:space="preserve">Group Two: </t>
  </si>
  <si>
    <t>Group Three:  Flight One</t>
  </si>
  <si>
    <t>Weigh in 09:00. Start 13:00</t>
  </si>
  <si>
    <t>Michelle</t>
  </si>
  <si>
    <t xml:space="preserve">Afonso </t>
  </si>
  <si>
    <t>Sarah</t>
  </si>
  <si>
    <t xml:space="preserve">Williams </t>
  </si>
  <si>
    <t>Laura</t>
  </si>
  <si>
    <t>Mowlam</t>
  </si>
  <si>
    <t>Ryder</t>
  </si>
  <si>
    <t>Emily</t>
  </si>
  <si>
    <t>Shave</t>
  </si>
  <si>
    <t>Lindy</t>
  </si>
  <si>
    <t xml:space="preserve">Zambas </t>
  </si>
  <si>
    <t>Jade</t>
  </si>
  <si>
    <t>Kingdom</t>
  </si>
  <si>
    <t>Evelyn</t>
  </si>
  <si>
    <t>Scott</t>
  </si>
  <si>
    <t>Taylor</t>
  </si>
  <si>
    <t>RH</t>
  </si>
  <si>
    <t>Ryan</t>
  </si>
  <si>
    <t xml:space="preserve">Beavis </t>
  </si>
  <si>
    <t>Andy</t>
  </si>
  <si>
    <t>Zambas</t>
  </si>
  <si>
    <t xml:space="preserve">Tom </t>
  </si>
  <si>
    <t>Pounder</t>
  </si>
  <si>
    <t>Sam</t>
  </si>
  <si>
    <t>Matt</t>
  </si>
  <si>
    <t>Gardner</t>
  </si>
  <si>
    <t>Ewan</t>
  </si>
  <si>
    <t>Bleddyn</t>
  </si>
  <si>
    <t>Gibbs</t>
  </si>
  <si>
    <t>Edwin</t>
  </si>
  <si>
    <t xml:space="preserve">Dean </t>
  </si>
  <si>
    <t>Williams</t>
  </si>
  <si>
    <t>Rhys</t>
  </si>
  <si>
    <t xml:space="preserve">Millership </t>
  </si>
  <si>
    <t>Hugh</t>
  </si>
  <si>
    <t>Evans</t>
  </si>
  <si>
    <t>Nick</t>
  </si>
  <si>
    <t>Daley</t>
  </si>
  <si>
    <t>_</t>
  </si>
  <si>
    <t>104.25</t>
  </si>
  <si>
    <t>81.65</t>
  </si>
  <si>
    <t>74.55</t>
  </si>
  <si>
    <t>Lloyd</t>
  </si>
  <si>
    <t>88.25</t>
  </si>
  <si>
    <t>138.35</t>
  </si>
  <si>
    <t>142.60</t>
  </si>
  <si>
    <t>80.70</t>
  </si>
  <si>
    <t>96.25</t>
  </si>
  <si>
    <t>113</t>
  </si>
  <si>
    <t>78.80</t>
  </si>
  <si>
    <t>119.35</t>
  </si>
  <si>
    <t>143</t>
  </si>
  <si>
    <t>114.2</t>
  </si>
  <si>
    <t>Kitt</t>
  </si>
  <si>
    <t>11</t>
  </si>
  <si>
    <t>17</t>
  </si>
  <si>
    <t>12</t>
  </si>
  <si>
    <t>16</t>
  </si>
  <si>
    <t>19</t>
  </si>
  <si>
    <t>0</t>
  </si>
  <si>
    <t>14</t>
  </si>
  <si>
    <t>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</si>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</sst>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4F81BD"/>
      <name val="Calibri"/>
      <family val="2"/>
      <scheme val="minor"/>
    </font>
    <font>
      <b/>
      <sz val="9"/>
      <name val="Arial Black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5"/>
      <color rgb="FF000000"/>
      <name val="Calibri"/>
      <family val="2"/>
      <scheme val="minor"/>
    </font>
    <font>
      <sz val="16"/>
      <color rgb="FF000000"/>
      <name val="Calibri (Body)"/>
    </font>
    <font>
      <sz val="16"/>
      <color theme="1" tint="4.9989318521683403E-2"/>
      <name val="Calibri (Body)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 Black"/>
      <family val="2"/>
    </font>
    <font>
      <b/>
      <sz val="16"/>
      <name val="Arial Black"/>
      <family val="2"/>
    </font>
    <font>
      <sz val="18"/>
      <color theme="1"/>
      <name val="Calibri"/>
      <family val="2"/>
      <scheme val="minor"/>
    </font>
    <font>
      <sz val="16"/>
      <color indexed="8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rgb="FFFFFFCC"/>
      </patternFill>
    </fill>
    <fill>
      <patternFill patternType="solid">
        <fgColor rgb="FFE6B8B7"/>
        <bgColor indexed="64"/>
      </patternFill>
    </fill>
    <fill>
      <patternFill patternType="solid">
        <fgColor rgb="FFE6B8B7"/>
        <bgColor rgb="FFFFFFCC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2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10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5" fontId="9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4" borderId="0" xfId="0" applyFont="1" applyFill="1" applyAlignment="1">
      <alignment vertical="center"/>
    </xf>
    <xf numFmtId="2" fontId="17" fillId="4" borderId="0" xfId="0" applyNumberFormat="1" applyFont="1" applyFill="1" applyAlignment="1">
      <alignment vertical="center"/>
    </xf>
    <xf numFmtId="2" fontId="18" fillId="5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165" fontId="11" fillId="4" borderId="0" xfId="0" applyNumberFormat="1" applyFont="1" applyFill="1"/>
    <xf numFmtId="0" fontId="16" fillId="0" borderId="0" xfId="0" applyFont="1"/>
    <xf numFmtId="2" fontId="18" fillId="6" borderId="3" xfId="0" applyNumberFormat="1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2" fontId="21" fillId="4" borderId="3" xfId="0" applyNumberFormat="1" applyFont="1" applyFill="1" applyBorder="1" applyAlignment="1">
      <alignment horizontal="center" vertical="center"/>
    </xf>
    <xf numFmtId="1" fontId="21" fillId="4" borderId="3" xfId="0" applyNumberFormat="1" applyFont="1" applyFill="1" applyBorder="1" applyAlignment="1" applyProtection="1">
      <alignment horizontal="center" vertical="center"/>
      <protection locked="0"/>
    </xf>
    <xf numFmtId="1" fontId="21" fillId="4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2" fontId="17" fillId="7" borderId="3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vertical="center" wrapText="1"/>
    </xf>
    <xf numFmtId="2" fontId="17" fillId="7" borderId="3" xfId="0" applyNumberFormat="1" applyFont="1" applyFill="1" applyBorder="1" applyAlignment="1">
      <alignment vertical="center"/>
    </xf>
    <xf numFmtId="2" fontId="18" fillId="8" borderId="3" xfId="0" applyNumberFormat="1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2" fontId="17" fillId="9" borderId="3" xfId="0" applyNumberFormat="1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vertical="center" wrapText="1"/>
    </xf>
    <xf numFmtId="2" fontId="17" fillId="9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left" vertical="top"/>
    </xf>
    <xf numFmtId="0" fontId="30" fillId="4" borderId="3" xfId="0" applyFont="1" applyFill="1" applyBorder="1" applyAlignment="1">
      <alignment horizontal="left" vertical="top"/>
    </xf>
    <xf numFmtId="0" fontId="30" fillId="4" borderId="3" xfId="0" applyFont="1" applyFill="1" applyBorder="1" applyAlignment="1">
      <alignment vertical="top"/>
    </xf>
    <xf numFmtId="0" fontId="30" fillId="4" borderId="0" xfId="0" applyFont="1" applyFill="1" applyAlignment="1">
      <alignment horizontal="left" vertical="top"/>
    </xf>
    <xf numFmtId="49" fontId="0" fillId="4" borderId="0" xfId="0" applyNumberFormat="1" applyFill="1" applyAlignment="1">
      <alignment horizontal="center" vertical="center"/>
    </xf>
    <xf numFmtId="49" fontId="29" fillId="4" borderId="0" xfId="0" applyNumberFormat="1" applyFont="1" applyFill="1" applyAlignment="1">
      <alignment horizontal="center" vertical="center"/>
    </xf>
    <xf numFmtId="1" fontId="25" fillId="4" borderId="0" xfId="0" applyNumberFormat="1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>
      <alignment horizontal="center" vertical="center"/>
    </xf>
    <xf numFmtId="165" fontId="25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1" fontId="25" fillId="0" borderId="8" xfId="0" applyNumberFormat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0" fontId="29" fillId="0" borderId="0" xfId="0" applyFont="1"/>
    <xf numFmtId="49" fontId="19" fillId="12" borderId="3" xfId="0" applyNumberFormat="1" applyFont="1" applyFill="1" applyBorder="1" applyAlignment="1">
      <alignment horizontal="left" vertical="top"/>
    </xf>
    <xf numFmtId="49" fontId="19" fillId="12" borderId="8" xfId="0" applyNumberFormat="1" applyFont="1" applyFill="1" applyBorder="1" applyAlignment="1">
      <alignment horizontal="left" vertical="top"/>
    </xf>
    <xf numFmtId="0" fontId="30" fillId="12" borderId="3" xfId="0" applyFont="1" applyFill="1" applyBorder="1" applyAlignment="1">
      <alignment horizontal="left" vertical="top"/>
    </xf>
    <xf numFmtId="0" fontId="19" fillId="12" borderId="3" xfId="0" applyFont="1" applyFill="1" applyBorder="1" applyAlignment="1">
      <alignment horizontal="left"/>
    </xf>
    <xf numFmtId="0" fontId="19" fillId="11" borderId="3" xfId="0" applyFont="1" applyFill="1" applyBorder="1" applyAlignment="1">
      <alignment horizontal="left" vertical="center"/>
    </xf>
    <xf numFmtId="0" fontId="20" fillId="11" borderId="3" xfId="0" applyFont="1" applyFill="1" applyBorder="1" applyAlignment="1">
      <alignment horizontal="left" vertical="center"/>
    </xf>
    <xf numFmtId="2" fontId="21" fillId="11" borderId="3" xfId="0" applyNumberFormat="1" applyFont="1" applyFill="1" applyBorder="1" applyAlignment="1">
      <alignment horizontal="center" vertical="center"/>
    </xf>
    <xf numFmtId="1" fontId="21" fillId="11" borderId="3" xfId="0" applyNumberFormat="1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top"/>
    </xf>
    <xf numFmtId="0" fontId="21" fillId="7" borderId="5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 vertical="top"/>
    </xf>
    <xf numFmtId="0" fontId="21" fillId="7" borderId="6" xfId="0" applyFont="1" applyFill="1" applyBorder="1" applyAlignment="1">
      <alignment horizontal="center" vertical="top"/>
    </xf>
    <xf numFmtId="0" fontId="21" fillId="7" borderId="7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2" fontId="21" fillId="7" borderId="7" xfId="0" applyNumberFormat="1" applyFont="1" applyFill="1" applyBorder="1" applyAlignment="1">
      <alignment horizontal="center" vertical="top" wrapText="1"/>
    </xf>
    <xf numFmtId="2" fontId="21" fillId="7" borderId="2" xfId="0" applyNumberFormat="1" applyFont="1" applyFill="1" applyBorder="1" applyAlignment="1">
      <alignment horizontal="center" vertical="top" wrapText="1"/>
    </xf>
    <xf numFmtId="0" fontId="21" fillId="9" borderId="4" xfId="0" applyFont="1" applyFill="1" applyBorder="1" applyAlignment="1">
      <alignment horizontal="center" vertical="top"/>
    </xf>
    <xf numFmtId="0" fontId="21" fillId="9" borderId="5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top"/>
    </xf>
    <xf numFmtId="0" fontId="21" fillId="9" borderId="6" xfId="0" applyFont="1" applyFill="1" applyBorder="1" applyAlignment="1">
      <alignment horizontal="center" vertical="top"/>
    </xf>
    <xf numFmtId="0" fontId="21" fillId="9" borderId="7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 wrapText="1"/>
    </xf>
    <xf numFmtId="2" fontId="21" fillId="9" borderId="7" xfId="0" applyNumberFormat="1" applyFont="1" applyFill="1" applyBorder="1" applyAlignment="1">
      <alignment horizontal="center" vertical="top" wrapText="1"/>
    </xf>
    <xf numFmtId="2" fontId="21" fillId="9" borderId="2" xfId="0" applyNumberFormat="1" applyFont="1" applyFill="1" applyBorder="1" applyAlignment="1">
      <alignment horizontal="center" vertical="top" wrapText="1"/>
    </xf>
    <xf numFmtId="0" fontId="21" fillId="9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</cellXfs>
  <cellStyles count="92">
    <cellStyle name="Comma 2" xfId="1" xr:uid="{00000000-0005-0000-0000-000000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  <cellStyle name="Normal 10" xfId="2" xr:uid="{00000000-0005-0000-0000-000052000000}"/>
    <cellStyle name="Normal 11" xfId="3" xr:uid="{00000000-0005-0000-0000-000053000000}"/>
    <cellStyle name="Normal 2" xfId="4" xr:uid="{00000000-0005-0000-0000-000054000000}"/>
    <cellStyle name="Normal 3" xfId="5" xr:uid="{00000000-0005-0000-0000-000055000000}"/>
    <cellStyle name="Normal 4" xfId="6" xr:uid="{00000000-0005-0000-0000-000056000000}"/>
    <cellStyle name="Normal 5" xfId="7" xr:uid="{00000000-0005-0000-0000-000057000000}"/>
    <cellStyle name="Normal 6" xfId="8" xr:uid="{00000000-0005-0000-0000-000058000000}"/>
    <cellStyle name="Normal 7" xfId="9" xr:uid="{00000000-0005-0000-0000-000059000000}"/>
    <cellStyle name="Normal 8" xfId="10" xr:uid="{00000000-0005-0000-0000-00005A000000}"/>
    <cellStyle name="Normal 9" xfId="11" xr:uid="{00000000-0005-0000-0000-00005B000000}"/>
  </cellStyles>
  <dxfs count="29"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9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theme="0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ill>
        <patternFill>
          <bgColor theme="1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9"/>
        </patternFill>
      </fill>
    </dxf>
    <dxf>
      <font>
        <strike/>
        <condense val="0"/>
        <extend val="0"/>
        <color indexed="9"/>
      </font>
      <fill>
        <patternFill>
          <fgColor indexed="10"/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6B8B7"/>
      <color rgb="FFF8051E"/>
      <color rgb="FFFFFFFF"/>
      <color rgb="FFFFFF66"/>
      <color rgb="FFF5DBF5"/>
      <color rgb="FFEC9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0"/>
  <sheetViews>
    <sheetView showGridLines="0" tabSelected="1" zoomScale="170" zoomScaleNormal="170" zoomScalePageLayoutView="130" workbookViewId="0">
      <selection activeCell="R30" sqref="R30"/>
    </sheetView>
  </sheetViews>
  <sheetFormatPr baseColWidth="10" defaultColWidth="11.5" defaultRowHeight="14" x14ac:dyDescent="0.2"/>
  <cols>
    <col min="1" max="1" width="5.83203125" style="2" customWidth="1"/>
    <col min="2" max="2" width="11.5" style="13" bestFit="1" customWidth="1"/>
    <col min="3" max="3" width="18" style="2" bestFit="1" customWidth="1"/>
    <col min="4" max="4" width="8.83203125" style="7" bestFit="1" customWidth="1"/>
    <col min="5" max="5" width="9" style="7" bestFit="1" customWidth="1"/>
    <col min="6" max="6" width="6.83203125" style="7" bestFit="1" customWidth="1"/>
    <col min="7" max="7" width="7" style="11" bestFit="1" customWidth="1"/>
    <col min="8" max="8" width="6.83203125" style="11" bestFit="1" customWidth="1"/>
    <col min="9" max="9" width="7.5" style="11" bestFit="1" customWidth="1"/>
    <col min="10" max="10" width="7" style="2" customWidth="1"/>
    <col min="11" max="12" width="7" style="11" bestFit="1" customWidth="1"/>
    <col min="13" max="13" width="8.1640625" style="11" customWidth="1"/>
    <col min="14" max="14" width="6.1640625" style="2" bestFit="1" customWidth="1"/>
    <col min="15" max="15" width="6.6640625" style="2" bestFit="1" customWidth="1"/>
    <col min="16" max="16" width="5.83203125" style="2" customWidth="1"/>
    <col min="17" max="18" width="4.6640625" style="2" bestFit="1" customWidth="1"/>
    <col min="19" max="19" width="6.6640625" style="11" bestFit="1" customWidth="1"/>
    <col min="20" max="20" width="5.33203125" style="7" bestFit="1" customWidth="1"/>
    <col min="21" max="21" width="4.6640625" style="2" bestFit="1" customWidth="1"/>
    <col min="22" max="22" width="8.5" style="2" customWidth="1"/>
    <col min="23" max="23" width="10.5" style="2" bestFit="1" customWidth="1"/>
    <col min="24" max="24" width="19.33203125" style="2" bestFit="1" customWidth="1"/>
    <col min="25" max="25" width="2.33203125" style="2" bestFit="1" customWidth="1"/>
    <col min="26" max="26" width="9" style="2" customWidth="1"/>
    <col min="27" max="29" width="20.83203125" style="2" customWidth="1"/>
    <col min="30" max="16384" width="11.5" style="2"/>
  </cols>
  <sheetData>
    <row r="1" spans="1:20" ht="26" customHeight="1" x14ac:dyDescent="0.2">
      <c r="A1" s="18"/>
      <c r="B1" s="14" t="s">
        <v>28</v>
      </c>
      <c r="C1" s="19"/>
      <c r="D1" s="19"/>
      <c r="E1" s="18"/>
      <c r="F1" s="18"/>
      <c r="G1" s="18"/>
      <c r="H1" s="18"/>
      <c r="I1" s="20"/>
      <c r="J1" s="19"/>
      <c r="K1" s="18"/>
      <c r="L1" s="18"/>
      <c r="M1" s="18"/>
      <c r="N1" s="18"/>
      <c r="O1" s="18"/>
      <c r="P1" s="18"/>
      <c r="S1" s="2"/>
      <c r="T1" s="2"/>
    </row>
    <row r="2" spans="1:20" ht="26" customHeight="1" x14ac:dyDescent="0.2">
      <c r="A2" s="18"/>
      <c r="B2" s="21" t="s">
        <v>29</v>
      </c>
      <c r="C2" s="19"/>
      <c r="D2" s="19"/>
      <c r="E2" s="18"/>
      <c r="F2" s="18"/>
      <c r="G2" s="18"/>
      <c r="H2" s="18"/>
      <c r="I2" s="20"/>
      <c r="J2" s="19"/>
      <c r="K2" s="18"/>
      <c r="L2" s="18"/>
      <c r="M2" s="18"/>
      <c r="N2" s="18"/>
      <c r="O2" s="18"/>
      <c r="P2" s="18"/>
      <c r="S2" s="2"/>
      <c r="T2" s="2"/>
    </row>
    <row r="3" spans="1:20" ht="26" customHeight="1" x14ac:dyDescent="0.2">
      <c r="A3" s="18"/>
      <c r="B3" s="2"/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8"/>
      <c r="S3" s="2"/>
      <c r="T3" s="2"/>
    </row>
    <row r="4" spans="1:20" ht="22" customHeight="1" x14ac:dyDescent="0.2">
      <c r="A4" s="18"/>
      <c r="B4" s="80" t="s">
        <v>0</v>
      </c>
      <c r="C4" s="81"/>
      <c r="D4" s="84" t="s">
        <v>14</v>
      </c>
      <c r="E4" s="86" t="s">
        <v>13</v>
      </c>
      <c r="F4" s="97" t="s">
        <v>25</v>
      </c>
      <c r="G4" s="97"/>
      <c r="H4" s="97"/>
      <c r="I4" s="97" t="s">
        <v>3</v>
      </c>
      <c r="J4" s="97"/>
      <c r="K4" s="97"/>
      <c r="L4" s="97" t="s">
        <v>26</v>
      </c>
      <c r="M4" s="97"/>
      <c r="N4" s="34" t="s">
        <v>12</v>
      </c>
      <c r="O4" s="35" t="s">
        <v>27</v>
      </c>
      <c r="P4" s="18"/>
      <c r="S4" s="2"/>
      <c r="T4" s="2"/>
    </row>
    <row r="5" spans="1:20" ht="22" customHeight="1" x14ac:dyDescent="0.2">
      <c r="A5" s="18"/>
      <c r="B5" s="82"/>
      <c r="C5" s="83"/>
      <c r="D5" s="85"/>
      <c r="E5" s="87"/>
      <c r="F5" s="36">
        <v>1</v>
      </c>
      <c r="G5" s="36">
        <v>2</v>
      </c>
      <c r="H5" s="36">
        <v>3</v>
      </c>
      <c r="I5" s="36">
        <v>1</v>
      </c>
      <c r="J5" s="36">
        <v>2</v>
      </c>
      <c r="K5" s="36">
        <v>3</v>
      </c>
      <c r="L5" s="33" t="s">
        <v>2</v>
      </c>
      <c r="M5" s="33" t="s">
        <v>3</v>
      </c>
      <c r="N5" s="37"/>
      <c r="O5" s="38"/>
      <c r="P5" s="18"/>
      <c r="S5" s="2"/>
      <c r="T5" s="2"/>
    </row>
    <row r="6" spans="1:20" ht="50" customHeight="1" x14ac:dyDescent="0.2">
      <c r="B6" s="76" t="s">
        <v>15</v>
      </c>
      <c r="C6" s="76" t="s">
        <v>16</v>
      </c>
      <c r="D6" s="77"/>
      <c r="E6" s="78">
        <v>44.6</v>
      </c>
      <c r="F6" s="29">
        <v>-50</v>
      </c>
      <c r="G6" s="29">
        <v>50</v>
      </c>
      <c r="H6" s="29">
        <v>-53</v>
      </c>
      <c r="I6" s="29">
        <v>60</v>
      </c>
      <c r="J6" s="29">
        <v>64</v>
      </c>
      <c r="K6" s="29">
        <v>66</v>
      </c>
      <c r="L6" s="79">
        <v>50</v>
      </c>
      <c r="M6" s="79">
        <f t="shared" ref="M6:M10" si="0">MAX(I6:K6)</f>
        <v>66</v>
      </c>
      <c r="N6" s="79">
        <f t="shared" ref="N6:N10" si="1">IF(L6&lt;0,0,IF(M6&lt;0,0,L6+M6))</f>
        <v>116</v>
      </c>
      <c r="O6" s="16">
        <f t="shared" ref="O6" si="2">N6*(10^(0.75194503*((LOG10(E6/175.508))^2)))</f>
        <v>214.10725274135672</v>
      </c>
      <c r="S6" s="2"/>
      <c r="T6" s="2"/>
    </row>
    <row r="7" spans="1:20" ht="50" customHeight="1" x14ac:dyDescent="0.2">
      <c r="B7" s="24" t="s">
        <v>17</v>
      </c>
      <c r="C7" s="24" t="s">
        <v>18</v>
      </c>
      <c r="D7" s="25">
        <v>646</v>
      </c>
      <c r="E7" s="28">
        <v>59.75</v>
      </c>
      <c r="F7" s="29">
        <v>65</v>
      </c>
      <c r="G7" s="29">
        <v>68</v>
      </c>
      <c r="H7" s="29">
        <v>70</v>
      </c>
      <c r="I7" s="29">
        <v>78</v>
      </c>
      <c r="J7" s="29">
        <v>81</v>
      </c>
      <c r="K7" s="29">
        <v>-83</v>
      </c>
      <c r="L7" s="30">
        <f t="shared" ref="L7:L10" si="3">MAX(F7:H7)</f>
        <v>70</v>
      </c>
      <c r="M7" s="30">
        <f>MAX(I7:K7)</f>
        <v>81</v>
      </c>
      <c r="N7" s="30">
        <f>IF(L7&lt;0,0,IF(M7&lt;0,0,L7+M7))</f>
        <v>151</v>
      </c>
      <c r="O7" s="16">
        <f>N7*(10^(0.75194503*((LOG10(E7/175.508))^2)))</f>
        <v>220.61859045824676</v>
      </c>
      <c r="S7" s="2"/>
      <c r="T7" s="2"/>
    </row>
    <row r="8" spans="1:20" ht="50" customHeight="1" x14ac:dyDescent="0.2">
      <c r="B8" s="24" t="s">
        <v>19</v>
      </c>
      <c r="C8" s="24" t="s">
        <v>20</v>
      </c>
      <c r="D8" s="26" t="s">
        <v>30</v>
      </c>
      <c r="E8" s="28">
        <v>85.55</v>
      </c>
      <c r="F8" s="29">
        <v>95</v>
      </c>
      <c r="G8" s="29">
        <v>100</v>
      </c>
      <c r="H8" s="29">
        <v>105</v>
      </c>
      <c r="I8" s="29">
        <v>120</v>
      </c>
      <c r="J8" s="29">
        <v>124</v>
      </c>
      <c r="K8" s="29">
        <v>-128</v>
      </c>
      <c r="L8" s="30">
        <f t="shared" si="3"/>
        <v>105</v>
      </c>
      <c r="M8" s="30">
        <f t="shared" ref="M8" si="4">MAX(I8:K8)</f>
        <v>124</v>
      </c>
      <c r="N8" s="30">
        <f t="shared" ref="N8" si="5">IF(L8&lt;0,0,IF(M8&lt;0,0,L8+M8))</f>
        <v>229</v>
      </c>
      <c r="O8" s="16">
        <f>N8*(10^(0.75194503*((LOG10(E8/175.508))^2)))</f>
        <v>271.06216821158876</v>
      </c>
      <c r="S8" s="2"/>
      <c r="T8" s="2"/>
    </row>
    <row r="9" spans="1:20" ht="50" customHeight="1" x14ac:dyDescent="0.2">
      <c r="B9" s="24" t="s">
        <v>21</v>
      </c>
      <c r="C9" s="24" t="s">
        <v>22</v>
      </c>
      <c r="D9" s="25" t="s">
        <v>10</v>
      </c>
      <c r="E9" s="28">
        <v>76.55</v>
      </c>
      <c r="F9" s="29">
        <v>97</v>
      </c>
      <c r="G9" s="29">
        <v>-100</v>
      </c>
      <c r="H9" s="29">
        <v>100</v>
      </c>
      <c r="I9" s="29">
        <v>123</v>
      </c>
      <c r="J9" s="29">
        <v>127</v>
      </c>
      <c r="K9" s="29">
        <v>130</v>
      </c>
      <c r="L9" s="30">
        <f t="shared" si="3"/>
        <v>100</v>
      </c>
      <c r="M9" s="30">
        <f t="shared" si="0"/>
        <v>130</v>
      </c>
      <c r="N9" s="30">
        <f t="shared" si="1"/>
        <v>230</v>
      </c>
      <c r="O9" s="16">
        <f t="shared" ref="O9:O10" si="6">N9*(10^(0.75194503*((LOG10(E9/175.508))^2)))</f>
        <v>287.98537122089425</v>
      </c>
      <c r="S9" s="2"/>
      <c r="T9" s="2"/>
    </row>
    <row r="10" spans="1:20" ht="50" customHeight="1" x14ac:dyDescent="0.2">
      <c r="B10" s="24" t="s">
        <v>23</v>
      </c>
      <c r="C10" s="24" t="s">
        <v>24</v>
      </c>
      <c r="D10" s="25" t="s">
        <v>11</v>
      </c>
      <c r="E10" s="28">
        <v>95.35</v>
      </c>
      <c r="F10" s="29">
        <v>90</v>
      </c>
      <c r="G10" s="29">
        <v>95</v>
      </c>
      <c r="H10" s="29">
        <v>-100</v>
      </c>
      <c r="I10" s="29">
        <v>120</v>
      </c>
      <c r="J10" s="29">
        <v>125</v>
      </c>
      <c r="K10" s="29">
        <v>130</v>
      </c>
      <c r="L10" s="30">
        <f t="shared" si="3"/>
        <v>95</v>
      </c>
      <c r="M10" s="30">
        <f t="shared" si="0"/>
        <v>130</v>
      </c>
      <c r="N10" s="30">
        <f t="shared" si="1"/>
        <v>225</v>
      </c>
      <c r="O10" s="16">
        <f t="shared" si="6"/>
        <v>254.08462210132714</v>
      </c>
      <c r="S10" s="2"/>
      <c r="T10" s="2"/>
    </row>
    <row r="11" spans="1:20" ht="50" customHeight="1" x14ac:dyDescent="0.2">
      <c r="B11" s="24"/>
      <c r="C11" s="25"/>
      <c r="D11" s="25"/>
      <c r="E11" s="28"/>
      <c r="F11" s="29"/>
      <c r="G11" s="29"/>
      <c r="H11" s="29"/>
      <c r="I11" s="29"/>
      <c r="J11" s="29"/>
      <c r="K11" s="29"/>
      <c r="L11" s="30"/>
      <c r="M11" s="30"/>
      <c r="N11" s="30"/>
      <c r="O11" s="16"/>
      <c r="S11" s="2"/>
      <c r="T11" s="2"/>
    </row>
    <row r="12" spans="1:20" ht="30" customHeight="1" x14ac:dyDescent="0.2">
      <c r="B12" s="14"/>
      <c r="C12" s="14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S12" s="2"/>
      <c r="T12" s="2"/>
    </row>
    <row r="13" spans="1:20" ht="30" customHeight="1" x14ac:dyDescent="0.2">
      <c r="B13" s="14"/>
      <c r="C13" s="14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S13" s="2"/>
      <c r="T13" s="2"/>
    </row>
    <row r="14" spans="1:20" ht="30" customHeight="1" x14ac:dyDescent="0.2">
      <c r="B14" s="14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S14" s="2"/>
      <c r="T14" s="2"/>
    </row>
    <row r="15" spans="1:20" ht="30" customHeight="1" x14ac:dyDescent="0.2">
      <c r="B15" s="14" t="s">
        <v>52</v>
      </c>
      <c r="C15" s="19"/>
      <c r="D15" s="14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S15" s="2"/>
      <c r="T15" s="2"/>
    </row>
    <row r="16" spans="1:20" ht="30" customHeight="1" x14ac:dyDescent="0.2">
      <c r="B16" s="21" t="s">
        <v>31</v>
      </c>
      <c r="C16" s="19"/>
      <c r="S16" s="2"/>
      <c r="T16" s="2"/>
    </row>
    <row r="17" spans="2:20" ht="30" customHeight="1" x14ac:dyDescent="0.2">
      <c r="S17" s="2"/>
      <c r="T17" s="2"/>
    </row>
    <row r="18" spans="2:20" ht="30" customHeight="1" x14ac:dyDescent="0.2">
      <c r="B18" s="88" t="s">
        <v>0</v>
      </c>
      <c r="C18" s="89"/>
      <c r="D18" s="92" t="s">
        <v>14</v>
      </c>
      <c r="E18" s="94" t="s">
        <v>13</v>
      </c>
      <c r="F18" s="96" t="s">
        <v>25</v>
      </c>
      <c r="G18" s="96"/>
      <c r="H18" s="96"/>
      <c r="I18" s="96" t="s">
        <v>3</v>
      </c>
      <c r="J18" s="96"/>
      <c r="K18" s="96"/>
      <c r="L18" s="96" t="s">
        <v>26</v>
      </c>
      <c r="M18" s="96"/>
      <c r="N18" s="41" t="s">
        <v>12</v>
      </c>
      <c r="O18" s="42" t="s">
        <v>27</v>
      </c>
      <c r="S18" s="2"/>
      <c r="T18" s="2"/>
    </row>
    <row r="19" spans="2:20" ht="26" customHeight="1" x14ac:dyDescent="0.2">
      <c r="B19" s="90"/>
      <c r="C19" s="91"/>
      <c r="D19" s="93"/>
      <c r="E19" s="95"/>
      <c r="F19" s="43">
        <v>1</v>
      </c>
      <c r="G19" s="43">
        <v>2</v>
      </c>
      <c r="H19" s="43">
        <v>3</v>
      </c>
      <c r="I19" s="43">
        <v>1</v>
      </c>
      <c r="J19" s="43">
        <v>2</v>
      </c>
      <c r="K19" s="43">
        <v>3</v>
      </c>
      <c r="L19" s="40" t="s">
        <v>2</v>
      </c>
      <c r="M19" s="40" t="s">
        <v>3</v>
      </c>
      <c r="N19" s="44"/>
      <c r="O19" s="45"/>
      <c r="S19" s="2"/>
      <c r="T19" s="2"/>
    </row>
    <row r="20" spans="2:20" ht="35" customHeight="1" x14ac:dyDescent="0.25">
      <c r="B20" s="17" t="s">
        <v>32</v>
      </c>
      <c r="C20" s="17" t="s">
        <v>33</v>
      </c>
      <c r="D20" s="27" t="s">
        <v>50</v>
      </c>
      <c r="E20" s="31">
        <v>62</v>
      </c>
      <c r="F20" s="29">
        <v>-32</v>
      </c>
      <c r="G20" s="29">
        <v>32</v>
      </c>
      <c r="H20" s="29">
        <v>35</v>
      </c>
      <c r="I20" s="29">
        <v>37</v>
      </c>
      <c r="J20" s="29">
        <v>39</v>
      </c>
      <c r="K20" s="29">
        <v>42</v>
      </c>
      <c r="L20" s="30">
        <f t="shared" ref="L20:L28" si="7">MAX(F20:H20)</f>
        <v>35</v>
      </c>
      <c r="M20" s="30">
        <f t="shared" ref="M20:M28" si="8">MAX(I20:K20)</f>
        <v>42</v>
      </c>
      <c r="N20" s="30">
        <f>IF(L20&lt;0,0,IF(M20&lt;0,0,L20+M20))</f>
        <v>77</v>
      </c>
      <c r="O20" s="39">
        <f t="shared" ref="O20:O28" si="9">N20*(10^(0.783497476*((LOG10(E20/153.655))^2)))</f>
        <v>101.9092156817255</v>
      </c>
      <c r="S20" s="2"/>
      <c r="T20" s="2"/>
    </row>
    <row r="21" spans="2:20" ht="35" customHeight="1" x14ac:dyDescent="0.25">
      <c r="B21" s="17" t="s">
        <v>34</v>
      </c>
      <c r="C21" s="17" t="s">
        <v>35</v>
      </c>
      <c r="D21" s="23"/>
      <c r="E21" s="31">
        <v>58.5</v>
      </c>
      <c r="F21" s="29">
        <v>45</v>
      </c>
      <c r="G21" s="29">
        <v>48</v>
      </c>
      <c r="H21" s="29">
        <v>51</v>
      </c>
      <c r="I21" s="29">
        <v>54</v>
      </c>
      <c r="J21" s="29">
        <v>56</v>
      </c>
      <c r="K21" s="29">
        <v>58</v>
      </c>
      <c r="L21" s="30">
        <f t="shared" si="7"/>
        <v>51</v>
      </c>
      <c r="M21" s="30">
        <f t="shared" si="8"/>
        <v>58</v>
      </c>
      <c r="N21" s="30">
        <f t="shared" ref="N21:N28" si="10">IF(L21&lt;0,0,IF(M21&lt;0,0,L21+M21))</f>
        <v>109</v>
      </c>
      <c r="O21" s="22">
        <f t="shared" si="9"/>
        <v>149.70449003171814</v>
      </c>
      <c r="S21" s="2"/>
      <c r="T21" s="2"/>
    </row>
    <row r="22" spans="2:20" ht="35" customHeight="1" x14ac:dyDescent="0.25">
      <c r="B22" s="17" t="s">
        <v>36</v>
      </c>
      <c r="C22" s="17" t="s">
        <v>37</v>
      </c>
      <c r="D22" s="23"/>
      <c r="E22" s="31">
        <v>63.65</v>
      </c>
      <c r="F22" s="29">
        <v>55</v>
      </c>
      <c r="G22" s="29">
        <v>60</v>
      </c>
      <c r="H22" s="29">
        <v>63</v>
      </c>
      <c r="I22" s="29">
        <v>73</v>
      </c>
      <c r="J22" s="29">
        <v>76</v>
      </c>
      <c r="K22" s="29">
        <v>80</v>
      </c>
      <c r="L22" s="30">
        <f>MAX(G22:H22)</f>
        <v>63</v>
      </c>
      <c r="M22" s="30">
        <f t="shared" si="8"/>
        <v>80</v>
      </c>
      <c r="N22" s="30">
        <f t="shared" si="10"/>
        <v>143</v>
      </c>
      <c r="O22" s="22">
        <f t="shared" si="9"/>
        <v>186.25823434705782</v>
      </c>
      <c r="S22" s="2"/>
      <c r="T22" s="2"/>
    </row>
    <row r="23" spans="2:20" ht="35" customHeight="1" x14ac:dyDescent="0.25">
      <c r="B23" s="17" t="s">
        <v>38</v>
      </c>
      <c r="C23" s="17" t="s">
        <v>39</v>
      </c>
      <c r="D23" s="23">
        <v>646</v>
      </c>
      <c r="E23" s="31">
        <v>56.6</v>
      </c>
      <c r="F23" s="29">
        <v>65</v>
      </c>
      <c r="G23" s="29">
        <v>68</v>
      </c>
      <c r="H23" s="29">
        <v>-70</v>
      </c>
      <c r="I23" s="29">
        <v>81</v>
      </c>
      <c r="J23" s="29">
        <v>84</v>
      </c>
      <c r="K23" s="29">
        <v>87</v>
      </c>
      <c r="L23" s="30">
        <f t="shared" si="7"/>
        <v>68</v>
      </c>
      <c r="M23" s="30">
        <f t="shared" si="8"/>
        <v>87</v>
      </c>
      <c r="N23" s="30">
        <f t="shared" si="10"/>
        <v>155</v>
      </c>
      <c r="O23" s="22">
        <f t="shared" si="9"/>
        <v>217.6330086837817</v>
      </c>
      <c r="S23" s="2"/>
      <c r="T23" s="2"/>
    </row>
    <row r="24" spans="2:20" ht="35" customHeight="1" x14ac:dyDescent="0.25">
      <c r="B24" s="17" t="s">
        <v>40</v>
      </c>
      <c r="C24" s="17" t="s">
        <v>41</v>
      </c>
      <c r="D24" s="23"/>
      <c r="E24" s="31">
        <v>63.25</v>
      </c>
      <c r="F24" s="29">
        <v>72</v>
      </c>
      <c r="G24" s="29">
        <v>75</v>
      </c>
      <c r="H24" s="29">
        <v>78</v>
      </c>
      <c r="I24" s="29">
        <v>90</v>
      </c>
      <c r="J24" s="29">
        <v>-93</v>
      </c>
      <c r="K24" s="29">
        <v>93</v>
      </c>
      <c r="L24" s="30">
        <f t="shared" si="7"/>
        <v>78</v>
      </c>
      <c r="M24" s="30">
        <f t="shared" si="8"/>
        <v>93</v>
      </c>
      <c r="N24" s="30">
        <f t="shared" si="10"/>
        <v>171</v>
      </c>
      <c r="O24" s="22">
        <f t="shared" si="9"/>
        <v>223.57513939385922</v>
      </c>
      <c r="S24" s="2"/>
      <c r="T24" s="2"/>
    </row>
    <row r="25" spans="2:20" ht="35" customHeight="1" x14ac:dyDescent="0.25">
      <c r="B25" s="17" t="s">
        <v>42</v>
      </c>
      <c r="C25" s="17" t="s">
        <v>43</v>
      </c>
      <c r="D25" s="23" t="s">
        <v>51</v>
      </c>
      <c r="E25" s="31">
        <v>63.8</v>
      </c>
      <c r="F25" s="29">
        <v>75</v>
      </c>
      <c r="G25" s="29">
        <v>78</v>
      </c>
      <c r="H25" s="29">
        <v>-80</v>
      </c>
      <c r="I25" s="29">
        <v>88</v>
      </c>
      <c r="J25" s="29">
        <v>92</v>
      </c>
      <c r="K25" s="29">
        <v>-94</v>
      </c>
      <c r="L25" s="30">
        <f t="shared" si="7"/>
        <v>78</v>
      </c>
      <c r="M25" s="30">
        <f t="shared" si="8"/>
        <v>92</v>
      </c>
      <c r="N25" s="30">
        <f t="shared" si="10"/>
        <v>170</v>
      </c>
      <c r="O25" s="22">
        <f t="shared" si="9"/>
        <v>221.11390908544755</v>
      </c>
      <c r="S25" s="2"/>
      <c r="T25" s="2"/>
    </row>
    <row r="26" spans="2:20" ht="35" customHeight="1" x14ac:dyDescent="0.25">
      <c r="B26" s="17" t="s">
        <v>44</v>
      </c>
      <c r="C26" s="17" t="s">
        <v>45</v>
      </c>
      <c r="D26" s="23" t="s">
        <v>51</v>
      </c>
      <c r="E26" s="31"/>
      <c r="F26" s="29" t="s">
        <v>93</v>
      </c>
      <c r="G26" s="29"/>
      <c r="H26" s="29"/>
      <c r="I26" s="29"/>
      <c r="J26" s="29"/>
      <c r="K26" s="29"/>
      <c r="L26" s="30">
        <f t="shared" si="7"/>
        <v>0</v>
      </c>
      <c r="M26" s="30">
        <f t="shared" si="8"/>
        <v>0</v>
      </c>
      <c r="N26" s="30">
        <f t="shared" si="10"/>
        <v>0</v>
      </c>
      <c r="O26" s="22" t="e">
        <f t="shared" si="9"/>
        <v>#NUM!</v>
      </c>
      <c r="S26" s="2"/>
      <c r="T26" s="2"/>
    </row>
    <row r="27" spans="2:20" ht="35" customHeight="1" x14ac:dyDescent="0.25">
      <c r="B27" s="75" t="s">
        <v>46</v>
      </c>
      <c r="C27" s="75" t="s">
        <v>47</v>
      </c>
      <c r="D27" s="23" t="s">
        <v>10</v>
      </c>
      <c r="E27" s="31">
        <v>70.849999999999994</v>
      </c>
      <c r="F27" s="29">
        <v>72</v>
      </c>
      <c r="G27" s="29">
        <v>76</v>
      </c>
      <c r="H27" s="29">
        <v>80</v>
      </c>
      <c r="I27" s="29">
        <v>90</v>
      </c>
      <c r="J27" s="29">
        <v>95</v>
      </c>
      <c r="K27" s="29">
        <v>100</v>
      </c>
      <c r="L27" s="30">
        <f t="shared" si="7"/>
        <v>80</v>
      </c>
      <c r="M27" s="30">
        <f t="shared" si="8"/>
        <v>100</v>
      </c>
      <c r="N27" s="30">
        <f t="shared" si="10"/>
        <v>180</v>
      </c>
      <c r="O27" s="22">
        <f t="shared" si="9"/>
        <v>220.71668986481362</v>
      </c>
      <c r="S27" s="2"/>
      <c r="T27" s="2"/>
    </row>
    <row r="28" spans="2:20" ht="35" customHeight="1" x14ac:dyDescent="0.25">
      <c r="B28" s="17" t="s">
        <v>48</v>
      </c>
      <c r="C28" s="17" t="s">
        <v>49</v>
      </c>
      <c r="D28" s="23"/>
      <c r="E28" s="31">
        <v>115.95</v>
      </c>
      <c r="F28" s="29">
        <v>90</v>
      </c>
      <c r="G28" s="29">
        <v>93</v>
      </c>
      <c r="H28" s="29">
        <v>96</v>
      </c>
      <c r="I28" s="29">
        <v>125</v>
      </c>
      <c r="J28" s="29"/>
      <c r="K28" s="29"/>
      <c r="L28" s="30">
        <f t="shared" si="7"/>
        <v>96</v>
      </c>
      <c r="M28" s="30">
        <f t="shared" si="8"/>
        <v>125</v>
      </c>
      <c r="N28" s="30">
        <f t="shared" si="10"/>
        <v>221</v>
      </c>
      <c r="O28" s="22">
        <f t="shared" si="9"/>
        <v>227.04224001840552</v>
      </c>
      <c r="S28" s="2"/>
      <c r="T28" s="2"/>
    </row>
    <row r="29" spans="2:20" ht="35" customHeight="1" x14ac:dyDescent="0.25">
      <c r="B29" s="104"/>
      <c r="C29" s="104"/>
      <c r="D29" s="105"/>
      <c r="E29" s="106"/>
      <c r="F29" s="107"/>
      <c r="G29" s="107"/>
      <c r="H29" s="107"/>
      <c r="I29" s="107"/>
      <c r="J29" s="107"/>
      <c r="K29" s="107"/>
      <c r="L29" s="108"/>
      <c r="M29" s="108"/>
      <c r="N29" s="108"/>
      <c r="O29" s="109"/>
      <c r="S29" s="2"/>
      <c r="T29" s="2"/>
    </row>
    <row r="30" spans="2:20" ht="19" x14ac:dyDescent="0.25">
      <c r="B30" s="3"/>
      <c r="C30" s="3"/>
      <c r="D30" s="6"/>
      <c r="E30" s="6"/>
      <c r="F30" s="6"/>
      <c r="G30" s="10"/>
      <c r="H30" s="10"/>
      <c r="I30" s="10"/>
      <c r="J30" s="3"/>
      <c r="K30" s="10"/>
      <c r="L30" s="10"/>
      <c r="M30" s="10"/>
      <c r="N30" s="3"/>
      <c r="O30" s="3"/>
    </row>
    <row r="31" spans="2:20" ht="19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2:20" ht="19" x14ac:dyDescent="0.25">
      <c r="B32" s="14"/>
      <c r="C32" s="1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26" ht="19" x14ac:dyDescent="0.25">
      <c r="B33" s="21"/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26" ht="19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12"/>
      <c r="T34" s="6"/>
      <c r="U34" s="3"/>
      <c r="V34" s="3"/>
      <c r="W34" s="3"/>
      <c r="X34" s="3"/>
    </row>
    <row r="35" spans="1:26" ht="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3" customFormat="1" ht="19" x14ac:dyDescent="0.25"/>
    <row r="37" spans="1:26" s="3" customFormat="1" ht="19" x14ac:dyDescent="0.25"/>
    <row r="38" spans="1:26" s="3" customFormat="1" ht="19" x14ac:dyDescent="0.25"/>
    <row r="39" spans="1:26" s="3" customFormat="1" ht="19" x14ac:dyDescent="0.25"/>
    <row r="40" spans="1:26" s="3" customFormat="1" ht="19" x14ac:dyDescent="0.25"/>
    <row r="41" spans="1:26" s="3" customFormat="1" ht="19" x14ac:dyDescent="0.25"/>
    <row r="42" spans="1:26" s="3" customFormat="1" ht="19" x14ac:dyDescent="0.25"/>
    <row r="43" spans="1:26" s="3" customFormat="1" ht="19" x14ac:dyDescent="0.25"/>
    <row r="44" spans="1:26" s="3" customFormat="1" ht="19" x14ac:dyDescent="0.25"/>
    <row r="45" spans="1:26" s="3" customFormat="1" ht="19" x14ac:dyDescent="0.25"/>
    <row r="46" spans="1:26" s="3" customFormat="1" ht="19" x14ac:dyDescent="0.25"/>
    <row r="47" spans="1:26" s="3" customFormat="1" ht="19" x14ac:dyDescent="0.25"/>
    <row r="48" spans="1:26" s="3" customFormat="1" ht="19" x14ac:dyDescent="0.25"/>
    <row r="49" s="3" customFormat="1" ht="19" x14ac:dyDescent="0.25"/>
    <row r="50" s="3" customFormat="1" ht="19" x14ac:dyDescent="0.25"/>
    <row r="51" s="3" customFormat="1" ht="19" x14ac:dyDescent="0.25"/>
    <row r="52" s="3" customFormat="1" ht="19" x14ac:dyDescent="0.25"/>
    <row r="53" s="3" customFormat="1" ht="19" x14ac:dyDescent="0.25"/>
    <row r="54" s="3" customFormat="1" ht="19" x14ac:dyDescent="0.25"/>
    <row r="55" s="3" customFormat="1" ht="19" x14ac:dyDescent="0.25"/>
    <row r="56" s="3" customFormat="1" ht="19" x14ac:dyDescent="0.25"/>
    <row r="57" s="3" customFormat="1" ht="19" x14ac:dyDescent="0.25"/>
    <row r="58" s="3" customFormat="1" ht="21" customHeight="1" x14ac:dyDescent="0.25"/>
    <row r="59" s="3" customFormat="1" ht="21" customHeight="1" x14ac:dyDescent="0.25"/>
    <row r="60" s="3" customFormat="1" ht="21" customHeight="1" x14ac:dyDescent="0.25"/>
    <row r="61" s="3" customFormat="1" ht="19" x14ac:dyDescent="0.25"/>
    <row r="62" s="3" customFormat="1" ht="19" x14ac:dyDescent="0.25"/>
    <row r="63" s="3" customFormat="1" ht="19" x14ac:dyDescent="0.25"/>
    <row r="64" s="3" customFormat="1" ht="19" x14ac:dyDescent="0.25"/>
    <row r="65" s="3" customFormat="1" ht="19" x14ac:dyDescent="0.25"/>
    <row r="66" s="3" customFormat="1" ht="19" x14ac:dyDescent="0.25"/>
    <row r="67" s="3" customFormat="1" ht="19" x14ac:dyDescent="0.25"/>
    <row r="68" s="3" customFormat="1" ht="19" x14ac:dyDescent="0.25"/>
    <row r="69" s="3" customFormat="1" ht="19" x14ac:dyDescent="0.25"/>
    <row r="70" s="3" customFormat="1" ht="19" x14ac:dyDescent="0.25"/>
    <row r="71" s="3" customFormat="1" ht="19" x14ac:dyDescent="0.25"/>
    <row r="72" s="3" customFormat="1" ht="19" x14ac:dyDescent="0.25"/>
    <row r="73" s="3" customFormat="1" ht="19" x14ac:dyDescent="0.25"/>
    <row r="74" s="3" customFormat="1" ht="19" x14ac:dyDescent="0.25"/>
    <row r="75" s="3" customFormat="1" ht="19" x14ac:dyDescent="0.25"/>
    <row r="76" s="3" customFormat="1" ht="19" x14ac:dyDescent="0.25"/>
    <row r="77" s="3" customFormat="1" ht="19" x14ac:dyDescent="0.25"/>
    <row r="78" s="3" customFormat="1" ht="19" x14ac:dyDescent="0.25"/>
    <row r="79" s="3" customFormat="1" ht="19" x14ac:dyDescent="0.25"/>
    <row r="80" s="3" customFormat="1" ht="19" x14ac:dyDescent="0.25"/>
    <row r="81" spans="1:20" s="3" customFormat="1" ht="19" x14ac:dyDescent="0.25"/>
    <row r="82" spans="1:20" s="3" customFormat="1" ht="19" x14ac:dyDescent="0.25"/>
    <row r="83" spans="1:20" s="3" customFormat="1" ht="19" x14ac:dyDescent="0.25"/>
    <row r="84" spans="1:20" s="3" customFormat="1" ht="19" x14ac:dyDescent="0.25"/>
    <row r="85" spans="1:20" s="3" customFormat="1" ht="19" x14ac:dyDescent="0.25"/>
    <row r="86" spans="1:20" s="3" customFormat="1" ht="19" x14ac:dyDescent="0.25">
      <c r="A86" s="1"/>
    </row>
    <row r="87" spans="1:20" s="3" customFormat="1" ht="19" x14ac:dyDescent="0.25">
      <c r="A87" s="2"/>
      <c r="B87" s="1"/>
      <c r="C87" s="1"/>
    </row>
    <row r="88" spans="1:20" s="1" customFormat="1" ht="16" x14ac:dyDescent="0.2">
      <c r="A88" s="2"/>
      <c r="B88" s="2"/>
      <c r="C88" s="2"/>
    </row>
    <row r="89" spans="1:20" x14ac:dyDescent="0.2">
      <c r="B89" s="2"/>
      <c r="D89" s="2"/>
      <c r="E89" s="2"/>
      <c r="F89" s="2"/>
      <c r="G89" s="2"/>
      <c r="H89" s="2"/>
      <c r="I89" s="2"/>
      <c r="K89" s="2"/>
      <c r="L89" s="2"/>
      <c r="M89" s="2"/>
      <c r="S89" s="2"/>
      <c r="T89" s="2"/>
    </row>
    <row r="90" spans="1:20" x14ac:dyDescent="0.2">
      <c r="B90" s="2"/>
      <c r="D90" s="2"/>
      <c r="E90" s="2"/>
      <c r="F90" s="2"/>
      <c r="G90" s="2"/>
      <c r="H90" s="2"/>
      <c r="I90" s="2"/>
      <c r="K90" s="2"/>
      <c r="L90" s="2"/>
      <c r="M90" s="2"/>
      <c r="S90" s="2"/>
      <c r="T90" s="2"/>
    </row>
    <row r="91" spans="1:20" ht="20" customHeight="1" x14ac:dyDescent="0.2">
      <c r="B91" s="2"/>
      <c r="D91" s="2"/>
      <c r="E91" s="2"/>
      <c r="F91" s="2"/>
      <c r="G91" s="2"/>
      <c r="H91" s="2"/>
      <c r="I91" s="2"/>
      <c r="K91" s="2"/>
      <c r="L91" s="2"/>
      <c r="M91" s="2"/>
      <c r="S91" s="2"/>
      <c r="T91" s="2"/>
    </row>
    <row r="92" spans="1:20" ht="20" customHeight="1" x14ac:dyDescent="0.2">
      <c r="B92" s="2"/>
      <c r="D92" s="2"/>
      <c r="E92" s="2"/>
      <c r="F92" s="2"/>
      <c r="G92" s="2"/>
      <c r="H92" s="2"/>
      <c r="I92" s="2"/>
      <c r="K92" s="2"/>
      <c r="L92" s="2"/>
      <c r="M92" s="2"/>
      <c r="S92" s="2"/>
      <c r="T92" s="2"/>
    </row>
    <row r="93" spans="1:20" ht="20" customHeight="1" x14ac:dyDescent="0.2">
      <c r="B93" s="2"/>
      <c r="D93" s="2"/>
      <c r="E93" s="2"/>
      <c r="F93" s="2"/>
      <c r="G93" s="2"/>
      <c r="H93" s="2"/>
      <c r="I93" s="2"/>
      <c r="K93" s="2"/>
      <c r="L93" s="2"/>
      <c r="M93" s="2"/>
      <c r="S93" s="2"/>
      <c r="T93" s="2"/>
    </row>
    <row r="94" spans="1:20" ht="20" customHeight="1" x14ac:dyDescent="0.2">
      <c r="B94" s="2"/>
      <c r="D94" s="2"/>
      <c r="E94" s="2"/>
      <c r="F94" s="2"/>
      <c r="G94" s="2"/>
      <c r="H94" s="2"/>
      <c r="I94" s="2"/>
      <c r="K94" s="2"/>
      <c r="L94" s="2"/>
      <c r="M94" s="2"/>
      <c r="S94" s="2"/>
      <c r="T94" s="2"/>
    </row>
    <row r="95" spans="1:20" ht="20" customHeight="1" x14ac:dyDescent="0.2">
      <c r="B95" s="2"/>
      <c r="D95" s="2"/>
      <c r="E95" s="2"/>
      <c r="F95" s="2"/>
      <c r="G95" s="2"/>
      <c r="H95" s="2"/>
      <c r="I95" s="2"/>
      <c r="K95" s="2"/>
      <c r="L95" s="2"/>
      <c r="M95" s="2"/>
      <c r="S95" s="2"/>
      <c r="T95" s="2"/>
    </row>
    <row r="96" spans="1:20" ht="20" customHeight="1" x14ac:dyDescent="0.2">
      <c r="B96" s="2"/>
      <c r="D96" s="2"/>
      <c r="E96" s="2"/>
      <c r="F96" s="2"/>
      <c r="G96" s="2"/>
      <c r="H96" s="2"/>
      <c r="I96" s="2"/>
      <c r="K96" s="2"/>
      <c r="L96" s="2"/>
      <c r="M96" s="2"/>
      <c r="S96" s="2"/>
      <c r="T96" s="2"/>
    </row>
    <row r="97" spans="1:26" ht="20" customHeight="1" x14ac:dyDescent="0.2">
      <c r="B97" s="2"/>
      <c r="D97" s="2"/>
      <c r="E97" s="2"/>
      <c r="F97" s="2"/>
      <c r="G97" s="2"/>
      <c r="H97" s="2"/>
      <c r="I97" s="2"/>
      <c r="K97" s="2"/>
      <c r="L97" s="2"/>
      <c r="M97" s="2"/>
      <c r="S97" s="2"/>
      <c r="T97" s="2"/>
    </row>
    <row r="98" spans="1:26" ht="20" customHeight="1" x14ac:dyDescent="0.2">
      <c r="B98" s="2"/>
      <c r="D98" s="2"/>
      <c r="E98" s="2"/>
      <c r="F98" s="2"/>
      <c r="G98" s="2"/>
      <c r="H98" s="2"/>
      <c r="I98" s="2"/>
      <c r="K98" s="2"/>
      <c r="L98" s="2"/>
      <c r="M98" s="2"/>
      <c r="S98" s="2"/>
      <c r="T98" s="2"/>
    </row>
    <row r="99" spans="1:26" ht="20" customHeight="1" x14ac:dyDescent="0.2">
      <c r="B99" s="2"/>
      <c r="D99" s="2"/>
      <c r="E99" s="2"/>
      <c r="F99" s="2"/>
      <c r="G99" s="2"/>
      <c r="H99" s="2"/>
      <c r="I99" s="2"/>
      <c r="K99" s="2"/>
      <c r="L99" s="2"/>
      <c r="M99" s="2"/>
      <c r="S99" s="2"/>
      <c r="T99" s="2"/>
    </row>
    <row r="100" spans="1:26" ht="20" customHeight="1" x14ac:dyDescent="0.2">
      <c r="B100" s="2"/>
      <c r="D100" s="2"/>
      <c r="E100" s="2"/>
      <c r="F100" s="2"/>
      <c r="G100" s="2"/>
      <c r="H100" s="2"/>
      <c r="I100" s="2"/>
      <c r="K100" s="2"/>
      <c r="L100" s="2"/>
      <c r="M100" s="2"/>
      <c r="S100" s="2"/>
      <c r="T100" s="2"/>
    </row>
    <row r="101" spans="1:26" ht="20" customHeight="1" x14ac:dyDescent="0.2">
      <c r="B101" s="7"/>
    </row>
    <row r="102" spans="1:26" ht="20" customHeight="1" x14ac:dyDescent="0.25">
      <c r="B102" s="7"/>
      <c r="X102" s="3"/>
    </row>
    <row r="103" spans="1:26" ht="20" customHeight="1" x14ac:dyDescent="0.25">
      <c r="A103" s="3"/>
      <c r="B103" s="7"/>
      <c r="X103" s="1"/>
      <c r="Y103" s="3"/>
      <c r="Z103" s="3"/>
    </row>
    <row r="104" spans="1:26" s="3" customFormat="1" ht="21" customHeight="1" x14ac:dyDescent="0.25">
      <c r="A104" s="1"/>
      <c r="B104" s="7"/>
      <c r="C104" s="2"/>
      <c r="D104" s="7"/>
      <c r="E104" s="7"/>
      <c r="F104" s="7"/>
      <c r="G104" s="11"/>
      <c r="H104" s="11"/>
      <c r="I104" s="11"/>
      <c r="J104" s="2"/>
      <c r="K104" s="11"/>
      <c r="L104" s="11"/>
      <c r="M104" s="11"/>
      <c r="N104" s="2"/>
      <c r="O104" s="2"/>
      <c r="P104" s="2"/>
      <c r="Q104" s="2"/>
      <c r="R104" s="2"/>
      <c r="S104" s="11"/>
      <c r="T104" s="7"/>
      <c r="U104" s="2"/>
      <c r="V104" s="2"/>
      <c r="W104" s="2"/>
      <c r="X104" s="2"/>
      <c r="Y104" s="1"/>
      <c r="Z104" s="1"/>
    </row>
    <row r="105" spans="1:26" s="1" customFormat="1" ht="16" x14ac:dyDescent="0.2">
      <c r="A105" s="2"/>
      <c r="B105" s="7"/>
      <c r="C105" s="2"/>
      <c r="D105" s="7"/>
      <c r="E105" s="7"/>
      <c r="F105" s="7"/>
      <c r="G105" s="11"/>
      <c r="H105" s="11"/>
      <c r="I105" s="11"/>
      <c r="J105" s="2"/>
      <c r="K105" s="11"/>
      <c r="L105" s="11"/>
      <c r="M105" s="11"/>
      <c r="N105" s="2"/>
      <c r="O105" s="2"/>
      <c r="P105" s="2"/>
      <c r="Q105" s="2"/>
      <c r="R105" s="2"/>
      <c r="S105" s="11"/>
      <c r="T105" s="7"/>
      <c r="U105" s="2"/>
      <c r="V105" s="2"/>
      <c r="W105" s="2"/>
      <c r="X105" s="2"/>
      <c r="Y105" s="2"/>
      <c r="Z105" s="2"/>
    </row>
    <row r="106" spans="1:26" ht="16.25" customHeight="1" x14ac:dyDescent="0.2">
      <c r="B106" s="7"/>
    </row>
    <row r="107" spans="1:26" x14ac:dyDescent="0.2">
      <c r="B107" s="7"/>
    </row>
    <row r="108" spans="1:26" ht="20" customHeight="1" x14ac:dyDescent="0.2">
      <c r="B108" s="7"/>
    </row>
    <row r="109" spans="1:26" ht="20" customHeight="1" x14ac:dyDescent="0.2">
      <c r="B109" s="7"/>
    </row>
    <row r="110" spans="1:26" ht="20" customHeight="1" x14ac:dyDescent="0.2">
      <c r="B110" s="7"/>
    </row>
    <row r="111" spans="1:26" ht="20" customHeight="1" x14ac:dyDescent="0.2">
      <c r="B111" s="7"/>
    </row>
    <row r="112" spans="1:26" ht="20" customHeight="1" x14ac:dyDescent="0.2">
      <c r="B112" s="7"/>
    </row>
    <row r="113" spans="2:2" ht="20" customHeight="1" x14ac:dyDescent="0.2">
      <c r="B113" s="7"/>
    </row>
    <row r="114" spans="2:2" ht="20" customHeight="1" x14ac:dyDescent="0.2">
      <c r="B114" s="7"/>
    </row>
    <row r="115" spans="2:2" ht="20" customHeight="1" x14ac:dyDescent="0.2">
      <c r="B115" s="7"/>
    </row>
    <row r="116" spans="2:2" ht="20" customHeight="1" x14ac:dyDescent="0.2">
      <c r="B116" s="7"/>
    </row>
    <row r="117" spans="2:2" ht="20" customHeight="1" x14ac:dyDescent="0.2">
      <c r="B117" s="7"/>
    </row>
    <row r="118" spans="2:2" ht="20" customHeight="1" x14ac:dyDescent="0.2">
      <c r="B118" s="7"/>
    </row>
    <row r="119" spans="2:2" ht="20" customHeight="1" x14ac:dyDescent="0.2">
      <c r="B119" s="7"/>
    </row>
    <row r="120" spans="2:2" ht="20" customHeight="1" x14ac:dyDescent="0.2">
      <c r="B120" s="7"/>
    </row>
    <row r="121" spans="2:2" ht="20" customHeight="1" x14ac:dyDescent="0.2">
      <c r="B121" s="7"/>
    </row>
    <row r="122" spans="2:2" ht="20" customHeight="1" x14ac:dyDescent="0.2">
      <c r="B122" s="7"/>
    </row>
    <row r="123" spans="2:2" ht="20" customHeight="1" x14ac:dyDescent="0.2">
      <c r="B123" s="7"/>
    </row>
    <row r="124" spans="2:2" ht="20" customHeight="1" x14ac:dyDescent="0.2">
      <c r="B124" s="7"/>
    </row>
    <row r="125" spans="2:2" ht="20" customHeight="1" x14ac:dyDescent="0.2">
      <c r="B125" s="7"/>
    </row>
    <row r="126" spans="2:2" ht="20" customHeight="1" x14ac:dyDescent="0.2">
      <c r="B126" s="7"/>
    </row>
    <row r="127" spans="2:2" ht="20" customHeight="1" x14ac:dyDescent="0.2">
      <c r="B127" s="7"/>
    </row>
    <row r="128" spans="2:2" ht="20" customHeight="1" x14ac:dyDescent="0.2">
      <c r="B128" s="7"/>
    </row>
    <row r="129" spans="2:2" ht="21" customHeight="1" x14ac:dyDescent="0.2">
      <c r="B129" s="7"/>
    </row>
    <row r="132" spans="2:2" ht="20" customHeight="1" x14ac:dyDescent="0.2"/>
    <row r="133" spans="2:2" ht="20" customHeight="1" x14ac:dyDescent="0.2"/>
    <row r="134" spans="2:2" ht="20" customHeight="1" x14ac:dyDescent="0.2"/>
    <row r="139" spans="2:2" ht="20" customHeight="1" x14ac:dyDescent="0.2"/>
    <row r="140" spans="2:2" ht="20" customHeight="1" x14ac:dyDescent="0.2"/>
  </sheetData>
  <mergeCells count="12">
    <mergeCell ref="F18:H18"/>
    <mergeCell ref="I18:K18"/>
    <mergeCell ref="L18:M18"/>
    <mergeCell ref="L4:M4"/>
    <mergeCell ref="F4:H4"/>
    <mergeCell ref="I4:K4"/>
    <mergeCell ref="B4:C5"/>
    <mergeCell ref="D4:D5"/>
    <mergeCell ref="E4:E5"/>
    <mergeCell ref="B18:C19"/>
    <mergeCell ref="D18:D19"/>
    <mergeCell ref="E18:E19"/>
  </mergeCells>
  <phoneticPr fontId="4" type="noConversion"/>
  <conditionalFormatting sqref="E6:E11">
    <cfRule type="containsBlanks" dxfId="28" priority="23">
      <formula>LEN(TRIM(E6))=0</formula>
    </cfRule>
  </conditionalFormatting>
  <conditionalFormatting sqref="E20:E29">
    <cfRule type="containsBlanks" dxfId="27" priority="14">
      <formula>LEN(TRIM(E20))=0</formula>
    </cfRule>
  </conditionalFormatting>
  <conditionalFormatting sqref="F6:K10">
    <cfRule type="containsText" dxfId="26" priority="7" stopIfTrue="1" operator="containsText" text="_">
      <formula>NOT(ISERROR(SEARCH("_",F6)))</formula>
    </cfRule>
  </conditionalFormatting>
  <conditionalFormatting sqref="F6:K11">
    <cfRule type="cellIs" dxfId="25" priority="26" stopIfTrue="1" operator="greaterThan">
      <formula>0</formula>
    </cfRule>
    <cfRule type="cellIs" dxfId="24" priority="29" stopIfTrue="1" operator="greaterThan">
      <formula>0</formula>
    </cfRule>
    <cfRule type="cellIs" dxfId="23" priority="27" stopIfTrue="1" operator="lessThan">
      <formula>0</formula>
    </cfRule>
    <cfRule type="containsText" dxfId="22" priority="28" stopIfTrue="1" operator="containsText" text="#">
      <formula>NOT(ISERROR(SEARCH("#",F6)))</formula>
    </cfRule>
    <cfRule type="containsText" dxfId="21" priority="24" stopIfTrue="1" operator="containsText" text="x">
      <formula>NOT(ISERROR(SEARCH("x",F6)))</formula>
    </cfRule>
  </conditionalFormatting>
  <conditionalFormatting sqref="F8:K8">
    <cfRule type="containsText" dxfId="20" priority="20" stopIfTrue="1" operator="containsText" text="x">
      <formula>NOT(ISERROR(SEARCH("x",F8)))</formula>
    </cfRule>
    <cfRule type="cellIs" dxfId="19" priority="22" stopIfTrue="1" operator="greaterThan">
      <formula>0</formula>
    </cfRule>
    <cfRule type="containsText" dxfId="18" priority="21" operator="containsText" text="_">
      <formula>NOT(ISERROR(SEARCH("_",F8)))</formula>
    </cfRule>
  </conditionalFormatting>
  <conditionalFormatting sqref="F20:K29">
    <cfRule type="containsText" dxfId="17" priority="5" stopIfTrue="1" operator="containsText" text="#">
      <formula>NOT(ISERROR(SEARCH("#",F20)))</formula>
    </cfRule>
    <cfRule type="cellIs" dxfId="16" priority="6" stopIfTrue="1" operator="greaterThan">
      <formula>0</formula>
    </cfRule>
    <cfRule type="containsText" dxfId="15" priority="1" stopIfTrue="1" operator="containsText" text="_">
      <formula>NOT(ISERROR(SEARCH("_",F20)))</formula>
    </cfRule>
    <cfRule type="cellIs" dxfId="14" priority="4" stopIfTrue="1" operator="lessThan">
      <formula>0</formula>
    </cfRule>
    <cfRule type="cellIs" dxfId="13" priority="3" stopIfTrue="1" operator="greaterThan">
      <formula>0</formula>
    </cfRule>
    <cfRule type="containsText" dxfId="12" priority="2" stopIfTrue="1" operator="containsText" text="x">
      <formula>NOT(ISERROR(SEARCH("x",F20)))</formula>
    </cfRule>
  </conditionalFormatting>
  <conditionalFormatting sqref="I7">
    <cfRule type="containsText" priority="8" operator="containsText" text="_">
      <formula>NOT(ISERROR(SEARCH("_",I7)))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4" fitToHeight="0" orientation="landscape" verticalDpi="4294967292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75E2-90E2-7E48-AC95-C2782DE645A1}">
  <dimension ref="A2:T46"/>
  <sheetViews>
    <sheetView zoomScale="130" zoomScaleNormal="130" workbookViewId="0">
      <selection activeCell="I13" sqref="I13"/>
    </sheetView>
  </sheetViews>
  <sheetFormatPr baseColWidth="10" defaultRowHeight="15" x14ac:dyDescent="0.2"/>
  <cols>
    <col min="2" max="2" width="12.83203125" bestFit="1" customWidth="1"/>
    <col min="3" max="3" width="6.6640625" bestFit="1" customWidth="1"/>
    <col min="4" max="4" width="4.5" bestFit="1" customWidth="1"/>
    <col min="5" max="7" width="9.83203125" customWidth="1"/>
    <col min="8" max="8" width="4.5" bestFit="1" customWidth="1"/>
    <col min="9" max="18" width="9.83203125" customWidth="1"/>
  </cols>
  <sheetData>
    <row r="2" spans="1:20" ht="16" x14ac:dyDescent="0.2">
      <c r="A2" s="98" t="s">
        <v>53</v>
      </c>
      <c r="B2" s="98"/>
      <c r="C2" s="98"/>
      <c r="D2" s="98"/>
    </row>
    <row r="3" spans="1:20" ht="16" x14ac:dyDescent="0.2">
      <c r="A3" s="99" t="s">
        <v>54</v>
      </c>
      <c r="B3" s="99"/>
      <c r="C3" s="99"/>
      <c r="D3" s="99"/>
    </row>
    <row r="4" spans="1:20" ht="19" x14ac:dyDescent="0.25">
      <c r="A4" s="3"/>
      <c r="B4" s="3"/>
    </row>
    <row r="5" spans="1:20" ht="21" x14ac:dyDescent="0.25">
      <c r="A5" s="100" t="s">
        <v>0</v>
      </c>
      <c r="B5" s="100"/>
      <c r="C5" s="55"/>
      <c r="D5" s="102" t="s">
        <v>9</v>
      </c>
      <c r="E5" s="102"/>
      <c r="F5" s="102"/>
      <c r="G5" s="102"/>
      <c r="H5" s="102" t="s">
        <v>4</v>
      </c>
      <c r="I5" s="102"/>
      <c r="J5" s="102"/>
      <c r="K5" s="102"/>
      <c r="L5" s="102" t="s">
        <v>5</v>
      </c>
      <c r="M5" s="102"/>
      <c r="N5" s="102"/>
      <c r="O5" s="103" t="s">
        <v>1</v>
      </c>
      <c r="P5" s="103"/>
      <c r="Q5" s="103"/>
      <c r="R5" s="101" t="s">
        <v>12</v>
      </c>
      <c r="S5" s="3"/>
      <c r="T5" s="3"/>
    </row>
    <row r="6" spans="1:20" ht="19" x14ac:dyDescent="0.25">
      <c r="A6" s="32"/>
      <c r="B6" s="8"/>
      <c r="C6" s="8" t="s">
        <v>13</v>
      </c>
      <c r="D6" s="8" t="s">
        <v>71</v>
      </c>
      <c r="E6" s="47">
        <v>1</v>
      </c>
      <c r="F6" s="47">
        <v>2</v>
      </c>
      <c r="G6" s="47">
        <v>3</v>
      </c>
      <c r="H6" s="8" t="s">
        <v>71</v>
      </c>
      <c r="I6" s="47">
        <v>1</v>
      </c>
      <c r="J6" s="47">
        <v>2</v>
      </c>
      <c r="K6" s="47">
        <v>3</v>
      </c>
      <c r="L6" s="8">
        <v>1</v>
      </c>
      <c r="M6" s="8">
        <v>2</v>
      </c>
      <c r="N6" s="8">
        <v>3</v>
      </c>
      <c r="O6" s="48" t="s">
        <v>7</v>
      </c>
      <c r="P6" s="48" t="s">
        <v>6</v>
      </c>
      <c r="Q6" s="49" t="s">
        <v>8</v>
      </c>
      <c r="R6" s="101"/>
      <c r="S6" s="3"/>
      <c r="T6" s="3"/>
    </row>
    <row r="7" spans="1:20" ht="40" customHeight="1" x14ac:dyDescent="0.25">
      <c r="A7" s="57" t="s">
        <v>55</v>
      </c>
      <c r="B7" s="57" t="s">
        <v>56</v>
      </c>
      <c r="C7" s="9"/>
      <c r="D7" s="51">
        <v>15</v>
      </c>
      <c r="E7" s="50">
        <v>55</v>
      </c>
      <c r="F7" s="50">
        <v>65</v>
      </c>
      <c r="G7" s="50">
        <v>67.5</v>
      </c>
      <c r="H7" s="51">
        <v>11</v>
      </c>
      <c r="I7" s="50">
        <v>32.5</v>
      </c>
      <c r="J7" s="50">
        <v>37.5</v>
      </c>
      <c r="K7" s="50">
        <v>40</v>
      </c>
      <c r="L7" s="51">
        <v>95</v>
      </c>
      <c r="M7" s="51">
        <v>100</v>
      </c>
      <c r="N7" s="51">
        <v>105</v>
      </c>
      <c r="O7" s="52">
        <f t="shared" ref="O7:O10" si="0">IF(MAX(E7:G7)&lt;1,0,MAX(E7:G7))</f>
        <v>67.5</v>
      </c>
      <c r="P7" s="52">
        <f t="shared" ref="P7:P10" si="1">IF(MAX(I7:K7)&lt;1,0,MAX(I7:K7))</f>
        <v>40</v>
      </c>
      <c r="Q7" s="53">
        <f t="shared" ref="Q7:Q10" si="2">IF(MAX(L7:N7)&lt;1,0,MAX(L7:N7))</f>
        <v>105</v>
      </c>
      <c r="R7" s="54">
        <f t="shared" ref="R7:R10" si="3">O7+P7+Q7</f>
        <v>212.5</v>
      </c>
      <c r="S7" s="3"/>
      <c r="T7" s="3"/>
    </row>
    <row r="8" spans="1:20" ht="40" customHeight="1" x14ac:dyDescent="0.25">
      <c r="A8" s="57" t="s">
        <v>57</v>
      </c>
      <c r="B8" s="57" t="s">
        <v>58</v>
      </c>
      <c r="C8" s="9"/>
      <c r="D8" s="56" t="s">
        <v>111</v>
      </c>
      <c r="E8" s="51">
        <v>60</v>
      </c>
      <c r="F8" s="51">
        <v>63</v>
      </c>
      <c r="G8" s="51">
        <v>65</v>
      </c>
      <c r="H8" s="51">
        <v>8</v>
      </c>
      <c r="I8" s="51">
        <v>37.5</v>
      </c>
      <c r="J8" s="51">
        <v>42.5</v>
      </c>
      <c r="K8" s="51">
        <v>-45</v>
      </c>
      <c r="L8" s="51">
        <v>87.5</v>
      </c>
      <c r="M8" s="51">
        <v>92.5</v>
      </c>
      <c r="N8" s="51">
        <v>97.5</v>
      </c>
      <c r="O8" s="52">
        <f t="shared" si="0"/>
        <v>65</v>
      </c>
      <c r="P8" s="52">
        <f t="shared" si="1"/>
        <v>42.5</v>
      </c>
      <c r="Q8" s="53">
        <f t="shared" si="2"/>
        <v>97.5</v>
      </c>
      <c r="R8" s="54">
        <f t="shared" si="3"/>
        <v>205</v>
      </c>
      <c r="S8" s="3"/>
      <c r="T8" s="3"/>
    </row>
    <row r="9" spans="1:20" ht="40" customHeight="1" x14ac:dyDescent="0.25">
      <c r="A9" s="57" t="s">
        <v>59</v>
      </c>
      <c r="B9" s="57" t="s">
        <v>60</v>
      </c>
      <c r="C9" s="9"/>
      <c r="D9" s="56" t="s">
        <v>110</v>
      </c>
      <c r="E9" s="51">
        <v>95</v>
      </c>
      <c r="F9" s="51">
        <v>102.5</v>
      </c>
      <c r="G9" s="51">
        <v>107.5</v>
      </c>
      <c r="H9" s="51">
        <v>12</v>
      </c>
      <c r="I9" s="51">
        <v>50</v>
      </c>
      <c r="J9" s="51">
        <v>-52.5</v>
      </c>
      <c r="K9" s="51">
        <v>52.5</v>
      </c>
      <c r="L9" s="51">
        <v>120</v>
      </c>
      <c r="M9" s="51">
        <v>135</v>
      </c>
      <c r="N9" s="51">
        <v>-140</v>
      </c>
      <c r="O9" s="52">
        <f t="shared" si="0"/>
        <v>107.5</v>
      </c>
      <c r="P9" s="52">
        <f t="shared" si="1"/>
        <v>52.5</v>
      </c>
      <c r="Q9" s="53">
        <f t="shared" si="2"/>
        <v>135</v>
      </c>
      <c r="R9" s="54">
        <f t="shared" si="3"/>
        <v>295</v>
      </c>
      <c r="S9" s="3"/>
      <c r="T9" s="3"/>
    </row>
    <row r="10" spans="1:20" ht="40" customHeight="1" x14ac:dyDescent="0.25">
      <c r="A10" s="57" t="s">
        <v>62</v>
      </c>
      <c r="B10" s="57" t="s">
        <v>63</v>
      </c>
      <c r="C10" s="9"/>
      <c r="D10" s="56" t="s">
        <v>109</v>
      </c>
      <c r="E10" s="51">
        <v>20</v>
      </c>
      <c r="F10" s="51">
        <v>-25</v>
      </c>
      <c r="G10" s="51">
        <v>30</v>
      </c>
      <c r="H10" s="51">
        <v>9</v>
      </c>
      <c r="I10" s="51">
        <v>15</v>
      </c>
      <c r="J10" s="51">
        <v>-20</v>
      </c>
      <c r="K10" s="51">
        <v>-25</v>
      </c>
      <c r="L10" s="51">
        <v>45</v>
      </c>
      <c r="M10" s="51">
        <v>55</v>
      </c>
      <c r="N10" s="51">
        <v>60</v>
      </c>
      <c r="O10" s="52">
        <f t="shared" si="0"/>
        <v>30</v>
      </c>
      <c r="P10" s="52">
        <f t="shared" si="1"/>
        <v>15</v>
      </c>
      <c r="Q10" s="53">
        <f t="shared" si="2"/>
        <v>60</v>
      </c>
      <c r="R10" s="54">
        <f t="shared" si="3"/>
        <v>105</v>
      </c>
      <c r="S10" s="3"/>
    </row>
    <row r="11" spans="1:20" ht="40" customHeight="1" x14ac:dyDescent="0.25">
      <c r="A11" s="57" t="s">
        <v>64</v>
      </c>
      <c r="B11" s="57" t="s">
        <v>65</v>
      </c>
      <c r="C11" s="9"/>
      <c r="D11" s="56" t="s">
        <v>109</v>
      </c>
      <c r="E11" s="51">
        <v>90</v>
      </c>
      <c r="F11" s="51">
        <v>95</v>
      </c>
      <c r="G11" s="51">
        <v>100</v>
      </c>
      <c r="H11" s="51">
        <v>9</v>
      </c>
      <c r="I11" s="51">
        <v>35</v>
      </c>
      <c r="J11" s="51">
        <v>40</v>
      </c>
      <c r="K11" s="51">
        <v>-42.5</v>
      </c>
      <c r="L11" s="51">
        <v>105</v>
      </c>
      <c r="M11" s="51">
        <v>110</v>
      </c>
      <c r="N11" s="51">
        <v>112.5</v>
      </c>
      <c r="O11" s="52">
        <f t="shared" ref="O11:O14" si="4">IF(MAX(E11:G11)&lt;1,0,MAX(E11:G11))</f>
        <v>100</v>
      </c>
      <c r="P11" s="52">
        <f t="shared" ref="P11:P14" si="5">IF(MAX(I11:K11)&lt;1,0,MAX(I11:K11))</f>
        <v>40</v>
      </c>
      <c r="Q11" s="53">
        <f t="shared" ref="Q11:Q14" si="6">IF(MAX(L11:N11)&lt;1,0,MAX(L11:N11))</f>
        <v>112.5</v>
      </c>
      <c r="R11" s="54">
        <f t="shared" ref="R11:R14" si="7">O11+P11+Q11</f>
        <v>252.5</v>
      </c>
      <c r="S11" s="3"/>
      <c r="T11" s="5"/>
    </row>
    <row r="12" spans="1:20" ht="40" customHeight="1" x14ac:dyDescent="0.25">
      <c r="A12" s="57" t="s">
        <v>66</v>
      </c>
      <c r="B12" s="57" t="s">
        <v>67</v>
      </c>
      <c r="C12" s="9"/>
      <c r="D12" s="56"/>
      <c r="E12" s="51"/>
      <c r="F12" s="51"/>
      <c r="G12" s="51"/>
      <c r="H12" s="51">
        <v>12</v>
      </c>
      <c r="I12" s="51">
        <v>35</v>
      </c>
      <c r="J12" s="51">
        <v>40</v>
      </c>
      <c r="K12" s="51">
        <v>-42.5</v>
      </c>
      <c r="L12" s="51">
        <v>65</v>
      </c>
      <c r="M12" s="51">
        <v>72.5</v>
      </c>
      <c r="N12" s="51">
        <v>77.5</v>
      </c>
      <c r="O12" s="52">
        <f t="shared" si="4"/>
        <v>0</v>
      </c>
      <c r="P12" s="52">
        <f t="shared" si="5"/>
        <v>40</v>
      </c>
      <c r="Q12" s="53">
        <f t="shared" si="6"/>
        <v>77.5</v>
      </c>
      <c r="R12" s="54">
        <f t="shared" si="7"/>
        <v>117.5</v>
      </c>
      <c r="S12" s="3"/>
      <c r="T12" s="5"/>
    </row>
    <row r="13" spans="1:20" ht="40" customHeight="1" x14ac:dyDescent="0.25">
      <c r="A13" s="74" t="s">
        <v>68</v>
      </c>
      <c r="B13" s="74" t="s">
        <v>15</v>
      </c>
      <c r="C13" s="9"/>
      <c r="D13" s="56"/>
      <c r="E13" s="51"/>
      <c r="F13" s="51"/>
      <c r="G13" s="51"/>
      <c r="H13" s="51">
        <v>5</v>
      </c>
      <c r="I13" s="51">
        <v>57</v>
      </c>
      <c r="J13" s="51">
        <v>60</v>
      </c>
      <c r="K13" s="51">
        <v>-62</v>
      </c>
      <c r="L13" s="51"/>
      <c r="M13" s="51"/>
      <c r="N13" s="51"/>
      <c r="O13" s="52">
        <f t="shared" si="4"/>
        <v>0</v>
      </c>
      <c r="P13" s="52">
        <f t="shared" si="5"/>
        <v>60</v>
      </c>
      <c r="Q13" s="53">
        <f t="shared" si="6"/>
        <v>0</v>
      </c>
      <c r="R13" s="54">
        <f t="shared" si="7"/>
        <v>60</v>
      </c>
      <c r="S13" s="3"/>
      <c r="T13" s="5"/>
    </row>
    <row r="14" spans="1:20" ht="40" customHeight="1" x14ac:dyDescent="0.25">
      <c r="A14" s="58" t="s">
        <v>69</v>
      </c>
      <c r="B14" s="58" t="s">
        <v>70</v>
      </c>
      <c r="C14" s="9"/>
      <c r="D14" s="56"/>
      <c r="E14" s="51"/>
      <c r="F14" s="51"/>
      <c r="G14" s="51"/>
      <c r="H14" s="51">
        <v>7</v>
      </c>
      <c r="I14" s="51">
        <v>135</v>
      </c>
      <c r="J14" s="51">
        <v>140</v>
      </c>
      <c r="K14" s="51">
        <v>-145</v>
      </c>
      <c r="L14" s="51"/>
      <c r="M14" s="51"/>
      <c r="N14" s="51"/>
      <c r="O14" s="52">
        <f t="shared" si="4"/>
        <v>0</v>
      </c>
      <c r="P14" s="52">
        <f t="shared" si="5"/>
        <v>140</v>
      </c>
      <c r="Q14" s="53">
        <f t="shared" si="6"/>
        <v>0</v>
      </c>
      <c r="R14" s="54">
        <f t="shared" si="7"/>
        <v>140</v>
      </c>
      <c r="S14" s="3"/>
      <c r="T14" s="5"/>
    </row>
    <row r="15" spans="1:20" ht="40" customHeight="1" x14ac:dyDescent="0.25">
      <c r="A15" s="60"/>
      <c r="B15" s="60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64"/>
      <c r="Q15" s="65"/>
      <c r="R15" s="66"/>
      <c r="S15" s="3"/>
      <c r="T15" s="5"/>
    </row>
    <row r="16" spans="1:20" ht="40" customHeight="1" x14ac:dyDescent="0.25">
      <c r="A16" s="60"/>
      <c r="B16" s="60"/>
      <c r="C16" s="61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  <c r="P16" s="64"/>
      <c r="Q16" s="65"/>
      <c r="R16" s="66"/>
      <c r="S16" s="3"/>
      <c r="T16" s="5"/>
    </row>
    <row r="17" spans="1:20" ht="40" customHeight="1" x14ac:dyDescent="0.25">
      <c r="A17" s="60"/>
      <c r="B17" s="60"/>
      <c r="C17" s="61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4"/>
      <c r="Q17" s="65"/>
      <c r="R17" s="66"/>
      <c r="S17" s="3"/>
      <c r="T17" s="5"/>
    </row>
    <row r="18" spans="1:20" ht="40" customHeight="1" x14ac:dyDescent="0.25">
      <c r="A18" s="60"/>
      <c r="B18" s="60"/>
      <c r="C18" s="61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64"/>
      <c r="Q18" s="65"/>
      <c r="R18" s="66"/>
      <c r="S18" s="3"/>
      <c r="T18" s="5"/>
    </row>
    <row r="19" spans="1:20" ht="40" customHeight="1" x14ac:dyDescent="0.25">
      <c r="A19" s="60"/>
      <c r="B19" s="6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64"/>
      <c r="Q19" s="65"/>
      <c r="R19" s="66"/>
      <c r="S19" s="3"/>
      <c r="T19" s="5"/>
    </row>
    <row r="20" spans="1:20" ht="40" customHeight="1" x14ac:dyDescent="0.25">
      <c r="A20" s="60"/>
      <c r="B20" s="60"/>
      <c r="C20" s="61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64"/>
      <c r="Q20" s="65"/>
      <c r="R20" s="66"/>
      <c r="S20" s="3"/>
      <c r="T20" s="5"/>
    </row>
    <row r="21" spans="1:20" ht="40" customHeight="1" x14ac:dyDescent="0.2">
      <c r="A21" s="100" t="s">
        <v>0</v>
      </c>
      <c r="B21" s="100"/>
      <c r="C21" s="55"/>
      <c r="D21" s="102" t="s">
        <v>9</v>
      </c>
      <c r="E21" s="102"/>
      <c r="F21" s="102"/>
      <c r="G21" s="102"/>
      <c r="H21" s="102" t="s">
        <v>4</v>
      </c>
      <c r="I21" s="102"/>
      <c r="J21" s="102"/>
      <c r="K21" s="102"/>
      <c r="L21" s="102" t="s">
        <v>5</v>
      </c>
      <c r="M21" s="102"/>
      <c r="N21" s="102"/>
      <c r="O21" s="103" t="s">
        <v>1</v>
      </c>
      <c r="P21" s="103"/>
      <c r="Q21" s="103"/>
      <c r="R21" s="101" t="s">
        <v>12</v>
      </c>
      <c r="T21" s="5"/>
    </row>
    <row r="22" spans="1:20" ht="16" x14ac:dyDescent="0.2">
      <c r="A22" s="32"/>
      <c r="B22" s="8"/>
      <c r="C22" s="8" t="s">
        <v>13</v>
      </c>
      <c r="D22" s="8" t="s">
        <v>71</v>
      </c>
      <c r="E22" s="47">
        <v>1</v>
      </c>
      <c r="F22" s="47">
        <v>2</v>
      </c>
      <c r="G22" s="47">
        <v>3</v>
      </c>
      <c r="H22" s="8" t="s">
        <v>71</v>
      </c>
      <c r="I22" s="47">
        <v>1</v>
      </c>
      <c r="J22" s="47">
        <v>2</v>
      </c>
      <c r="K22" s="47">
        <v>3</v>
      </c>
      <c r="L22" s="8">
        <v>1</v>
      </c>
      <c r="M22" s="8">
        <v>2</v>
      </c>
      <c r="N22" s="8">
        <v>3</v>
      </c>
      <c r="O22" s="48" t="s">
        <v>7</v>
      </c>
      <c r="P22" s="48" t="s">
        <v>6</v>
      </c>
      <c r="Q22" s="49" t="s">
        <v>8</v>
      </c>
      <c r="R22" s="101"/>
    </row>
    <row r="23" spans="1:20" ht="24" x14ac:dyDescent="0.2">
      <c r="A23" s="72" t="s">
        <v>72</v>
      </c>
      <c r="B23" s="72" t="s">
        <v>73</v>
      </c>
      <c r="C23" s="9" t="s">
        <v>94</v>
      </c>
      <c r="D23" s="51">
        <v>16</v>
      </c>
      <c r="E23" s="50">
        <v>110</v>
      </c>
      <c r="F23">
        <v>115</v>
      </c>
      <c r="G23" s="50">
        <v>130</v>
      </c>
      <c r="H23" s="51">
        <v>12</v>
      </c>
      <c r="I23" s="50">
        <v>60</v>
      </c>
      <c r="J23" s="50">
        <v>65</v>
      </c>
      <c r="K23" s="50">
        <v>70</v>
      </c>
      <c r="L23" s="51">
        <v>140</v>
      </c>
      <c r="M23" s="51">
        <v>155</v>
      </c>
      <c r="N23" s="51">
        <v>170</v>
      </c>
      <c r="O23" s="52">
        <f>IF(MAX(E23:G23)&lt;1,0,MAX(E23:G23))</f>
        <v>130</v>
      </c>
      <c r="P23" s="52">
        <f t="shared" ref="P23:P32" si="8">IF(MAX(I23:K23)&lt;1,0,MAX(I23:K23))</f>
        <v>70</v>
      </c>
      <c r="Q23" s="53">
        <f t="shared" ref="Q23:Q32" si="9">IF(MAX(L23:N23)&lt;1,0,MAX(L23:N23))</f>
        <v>170</v>
      </c>
      <c r="R23" s="54">
        <f t="shared" ref="R23:R32" si="10">O23+P23+Q23</f>
        <v>370</v>
      </c>
    </row>
    <row r="24" spans="1:20" ht="35" customHeight="1" x14ac:dyDescent="0.2">
      <c r="A24" s="57" t="s">
        <v>74</v>
      </c>
      <c r="B24" s="57" t="s">
        <v>75</v>
      </c>
      <c r="C24" s="9" t="s">
        <v>95</v>
      </c>
      <c r="D24" s="56" t="s">
        <v>115</v>
      </c>
      <c r="E24" s="51">
        <v>-100</v>
      </c>
      <c r="F24" s="51">
        <v>105</v>
      </c>
      <c r="G24" s="51">
        <v>110</v>
      </c>
      <c r="H24" s="51">
        <v>12</v>
      </c>
      <c r="I24" s="51">
        <v>90</v>
      </c>
      <c r="J24" s="51">
        <v>100</v>
      </c>
      <c r="K24" s="51">
        <v>-102.5</v>
      </c>
      <c r="L24" s="51">
        <v>170</v>
      </c>
      <c r="M24" s="51">
        <v>180</v>
      </c>
      <c r="N24" s="51">
        <v>190</v>
      </c>
      <c r="O24" s="52">
        <f t="shared" ref="O24:O32" si="11">IF(MAX(E24:G24)&lt;1,0,MAX(E24:G24))</f>
        <v>110</v>
      </c>
      <c r="P24" s="52">
        <f t="shared" si="8"/>
        <v>100</v>
      </c>
      <c r="Q24" s="53">
        <f t="shared" si="9"/>
        <v>190</v>
      </c>
      <c r="R24" s="54">
        <f t="shared" si="10"/>
        <v>400</v>
      </c>
    </row>
    <row r="25" spans="1:20" ht="35" customHeight="1" x14ac:dyDescent="0.2">
      <c r="A25" s="72" t="s">
        <v>76</v>
      </c>
      <c r="B25" s="72" t="s">
        <v>77</v>
      </c>
      <c r="C25" s="9" t="s">
        <v>96</v>
      </c>
      <c r="D25" s="56" t="s">
        <v>116</v>
      </c>
      <c r="E25" s="51">
        <v>40</v>
      </c>
      <c r="F25" s="51">
        <v>50</v>
      </c>
      <c r="G25" s="51">
        <v>55</v>
      </c>
      <c r="H25" s="51">
        <v>10</v>
      </c>
      <c r="I25" s="51">
        <v>27.5</v>
      </c>
      <c r="J25" s="51">
        <v>-30</v>
      </c>
      <c r="K25" s="51">
        <v>30</v>
      </c>
      <c r="L25" s="51">
        <v>65</v>
      </c>
      <c r="M25" s="51">
        <v>70</v>
      </c>
      <c r="N25" s="51">
        <v>75</v>
      </c>
      <c r="O25" s="52">
        <f t="shared" si="11"/>
        <v>55</v>
      </c>
      <c r="P25" s="52">
        <f t="shared" si="8"/>
        <v>30</v>
      </c>
      <c r="Q25" s="53">
        <f t="shared" si="9"/>
        <v>75</v>
      </c>
      <c r="R25" s="54">
        <f t="shared" si="10"/>
        <v>160</v>
      </c>
    </row>
    <row r="26" spans="1:20" ht="35" customHeight="1" x14ac:dyDescent="0.2">
      <c r="A26" s="57" t="s">
        <v>78</v>
      </c>
      <c r="B26" s="57" t="s">
        <v>97</v>
      </c>
      <c r="C26" s="9" t="s">
        <v>98</v>
      </c>
      <c r="D26" s="56" t="s">
        <v>110</v>
      </c>
      <c r="E26" s="51">
        <v>100</v>
      </c>
      <c r="F26" s="51">
        <v>112.5</v>
      </c>
      <c r="G26" s="51">
        <v>125</v>
      </c>
      <c r="H26" s="51">
        <v>14</v>
      </c>
      <c r="I26" s="51">
        <v>100</v>
      </c>
      <c r="J26" s="51">
        <v>105</v>
      </c>
      <c r="K26" s="51">
        <v>-107.5</v>
      </c>
      <c r="L26" s="51">
        <v>160</v>
      </c>
      <c r="M26" s="51">
        <v>-170</v>
      </c>
      <c r="N26" s="50">
        <v>170</v>
      </c>
      <c r="O26" s="52">
        <f t="shared" si="11"/>
        <v>125</v>
      </c>
      <c r="P26" s="52">
        <f t="shared" si="8"/>
        <v>105</v>
      </c>
      <c r="Q26" s="53">
        <f t="shared" si="9"/>
        <v>170</v>
      </c>
      <c r="R26" s="54">
        <f t="shared" si="10"/>
        <v>400</v>
      </c>
    </row>
    <row r="27" spans="1:20" ht="35" customHeight="1" x14ac:dyDescent="0.2">
      <c r="A27" s="57" t="s">
        <v>79</v>
      </c>
      <c r="B27" s="57" t="s">
        <v>80</v>
      </c>
      <c r="C27" s="9" t="s">
        <v>99</v>
      </c>
      <c r="D27" s="56" t="s">
        <v>112</v>
      </c>
      <c r="E27" s="51">
        <v>-160</v>
      </c>
      <c r="F27" s="51">
        <v>165</v>
      </c>
      <c r="G27" s="51">
        <v>-175</v>
      </c>
      <c r="H27" s="51">
        <v>14</v>
      </c>
      <c r="I27" s="51">
        <v>95</v>
      </c>
      <c r="J27" s="51">
        <v>102.5</v>
      </c>
      <c r="K27" s="51">
        <v>110</v>
      </c>
      <c r="L27" s="51">
        <v>190</v>
      </c>
      <c r="M27" s="51">
        <v>202.5</v>
      </c>
      <c r="N27" s="51">
        <v>210</v>
      </c>
      <c r="O27" s="52">
        <f t="shared" si="11"/>
        <v>165</v>
      </c>
      <c r="P27" s="52">
        <f t="shared" si="8"/>
        <v>110</v>
      </c>
      <c r="Q27" s="53">
        <f t="shared" si="9"/>
        <v>210</v>
      </c>
      <c r="R27" s="54">
        <f t="shared" si="10"/>
        <v>485</v>
      </c>
    </row>
    <row r="28" spans="1:20" ht="35" customHeight="1" x14ac:dyDescent="0.2">
      <c r="A28" s="72" t="s">
        <v>81</v>
      </c>
      <c r="B28" s="72" t="s">
        <v>80</v>
      </c>
      <c r="C28" s="9" t="s">
        <v>100</v>
      </c>
      <c r="D28" s="56" t="s">
        <v>114</v>
      </c>
      <c r="E28" s="51">
        <v>0</v>
      </c>
      <c r="F28" s="51">
        <v>0</v>
      </c>
      <c r="G28" s="51">
        <v>0</v>
      </c>
      <c r="H28" s="51">
        <v>13</v>
      </c>
      <c r="I28" s="51">
        <v>70</v>
      </c>
      <c r="J28" s="51">
        <v>75</v>
      </c>
      <c r="K28" s="51">
        <v>80</v>
      </c>
      <c r="L28" s="51">
        <v>115</v>
      </c>
      <c r="M28" s="51">
        <v>127.5</v>
      </c>
      <c r="N28" s="51">
        <v>130</v>
      </c>
      <c r="O28" s="52">
        <f t="shared" si="11"/>
        <v>0</v>
      </c>
      <c r="P28" s="52">
        <f t="shared" si="8"/>
        <v>80</v>
      </c>
      <c r="Q28" s="53">
        <f t="shared" si="9"/>
        <v>130</v>
      </c>
      <c r="R28" s="54">
        <f t="shared" si="10"/>
        <v>210</v>
      </c>
    </row>
    <row r="29" spans="1:20" ht="35" customHeight="1" x14ac:dyDescent="0.2">
      <c r="A29" s="72" t="s">
        <v>82</v>
      </c>
      <c r="B29" s="72" t="s">
        <v>83</v>
      </c>
      <c r="C29" s="9" t="s">
        <v>101</v>
      </c>
      <c r="D29" s="56" t="s">
        <v>117</v>
      </c>
      <c r="E29" s="51">
        <v>120</v>
      </c>
      <c r="F29" s="51">
        <v>127.5</v>
      </c>
      <c r="G29" s="51">
        <v>-130</v>
      </c>
      <c r="H29" s="51">
        <v>9</v>
      </c>
      <c r="I29" s="51">
        <v>65</v>
      </c>
      <c r="J29" s="51">
        <v>70</v>
      </c>
      <c r="K29" s="51">
        <v>72.5</v>
      </c>
      <c r="L29" s="51">
        <v>135</v>
      </c>
      <c r="M29" s="51">
        <v>140</v>
      </c>
      <c r="N29" s="51">
        <v>150</v>
      </c>
      <c r="O29" s="52">
        <f t="shared" si="11"/>
        <v>127.5</v>
      </c>
      <c r="P29" s="52">
        <f t="shared" si="8"/>
        <v>72.5</v>
      </c>
      <c r="Q29" s="53">
        <f t="shared" si="9"/>
        <v>150</v>
      </c>
      <c r="R29" s="54">
        <f t="shared" si="10"/>
        <v>350</v>
      </c>
    </row>
    <row r="30" spans="1:20" ht="35" customHeight="1" x14ac:dyDescent="0.2">
      <c r="A30" s="57" t="s">
        <v>84</v>
      </c>
      <c r="B30" s="57" t="s">
        <v>63</v>
      </c>
      <c r="C30" s="9" t="s">
        <v>102</v>
      </c>
      <c r="D30" s="56" t="s">
        <v>112</v>
      </c>
      <c r="E30" s="51">
        <v>190</v>
      </c>
      <c r="F30" s="51">
        <v>200</v>
      </c>
      <c r="G30" s="51">
        <v>210</v>
      </c>
      <c r="H30" s="51">
        <v>13</v>
      </c>
      <c r="I30" s="51">
        <v>-115</v>
      </c>
      <c r="J30" s="51">
        <v>125</v>
      </c>
      <c r="K30" s="51">
        <v>130</v>
      </c>
      <c r="L30" s="51">
        <v>215</v>
      </c>
      <c r="M30" s="51">
        <v>225</v>
      </c>
      <c r="N30" s="51">
        <v>235</v>
      </c>
      <c r="O30" s="52">
        <f t="shared" si="11"/>
        <v>210</v>
      </c>
      <c r="P30" s="52">
        <f t="shared" si="8"/>
        <v>130</v>
      </c>
      <c r="Q30" s="53">
        <f t="shared" si="9"/>
        <v>235</v>
      </c>
      <c r="R30" s="54">
        <f t="shared" si="10"/>
        <v>575</v>
      </c>
    </row>
    <row r="31" spans="1:20" ht="35" customHeight="1" x14ac:dyDescent="0.2">
      <c r="A31" s="57" t="s">
        <v>85</v>
      </c>
      <c r="B31" s="57" t="s">
        <v>86</v>
      </c>
      <c r="C31" s="9" t="s">
        <v>103</v>
      </c>
      <c r="D31" s="56" t="s">
        <v>110</v>
      </c>
      <c r="E31" s="51">
        <v>145</v>
      </c>
      <c r="F31" s="51">
        <v>150</v>
      </c>
      <c r="G31" s="51">
        <v>160</v>
      </c>
      <c r="H31" s="51">
        <v>12</v>
      </c>
      <c r="I31" s="51">
        <v>90</v>
      </c>
      <c r="J31" s="51">
        <v>97.5</v>
      </c>
      <c r="K31" s="51">
        <v>102.5</v>
      </c>
      <c r="L31" s="51">
        <v>165</v>
      </c>
      <c r="M31" s="51">
        <v>175</v>
      </c>
      <c r="N31" s="51">
        <v>180</v>
      </c>
      <c r="O31" s="52">
        <f t="shared" si="11"/>
        <v>160</v>
      </c>
      <c r="P31" s="52">
        <f t="shared" si="8"/>
        <v>102.5</v>
      </c>
      <c r="Q31" s="53">
        <f t="shared" si="9"/>
        <v>180</v>
      </c>
      <c r="R31" s="54">
        <f t="shared" si="10"/>
        <v>442.5</v>
      </c>
    </row>
    <row r="32" spans="1:20" ht="35" customHeight="1" x14ac:dyDescent="0.2">
      <c r="A32" s="57" t="s">
        <v>87</v>
      </c>
      <c r="B32" s="57" t="s">
        <v>88</v>
      </c>
      <c r="C32" s="9" t="s">
        <v>104</v>
      </c>
      <c r="D32" s="56" t="s">
        <v>109</v>
      </c>
      <c r="E32" s="51">
        <v>120</v>
      </c>
      <c r="F32" s="51">
        <v>125</v>
      </c>
      <c r="G32" s="51">
        <v>-132.5</v>
      </c>
      <c r="H32" s="51">
        <v>11</v>
      </c>
      <c r="I32" s="51">
        <v>72.5</v>
      </c>
      <c r="J32" s="51">
        <v>77.5</v>
      </c>
      <c r="K32" s="51">
        <v>80</v>
      </c>
      <c r="L32" s="51">
        <v>150</v>
      </c>
      <c r="M32" s="51">
        <v>157.5</v>
      </c>
      <c r="N32" s="51">
        <v>165</v>
      </c>
      <c r="O32" s="52">
        <f t="shared" si="11"/>
        <v>125</v>
      </c>
      <c r="P32" s="52">
        <f t="shared" si="8"/>
        <v>80</v>
      </c>
      <c r="Q32" s="53">
        <f t="shared" si="9"/>
        <v>165</v>
      </c>
      <c r="R32" s="54">
        <f t="shared" si="10"/>
        <v>370</v>
      </c>
    </row>
    <row r="33" spans="1:18" ht="35" customHeight="1" x14ac:dyDescent="0.2">
      <c r="A33" s="57" t="s">
        <v>69</v>
      </c>
      <c r="B33" s="57"/>
      <c r="C33" s="9" t="s">
        <v>107</v>
      </c>
      <c r="D33" s="56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>
        <f t="shared" ref="O33:O36" si="12">IF(MAX(E33:G33)&lt;1,0,MAX(E33:G33))</f>
        <v>0</v>
      </c>
      <c r="P33" s="52">
        <f t="shared" ref="P33:P36" si="13">IF(MAX(I33:K33)&lt;1,0,MAX(I33:K33))</f>
        <v>0</v>
      </c>
      <c r="Q33" s="53">
        <f t="shared" ref="Q33:Q36" si="14">IF(MAX(L33:N33)&lt;1,0,MAX(L33:N33))</f>
        <v>0</v>
      </c>
      <c r="R33" s="54">
        <f t="shared" ref="R33:R36" si="15">O33+P33+Q33</f>
        <v>0</v>
      </c>
    </row>
    <row r="34" spans="1:18" ht="35" customHeight="1" x14ac:dyDescent="0.2">
      <c r="A34" s="58" t="s">
        <v>89</v>
      </c>
      <c r="B34" s="58" t="s">
        <v>90</v>
      </c>
      <c r="C34" s="9" t="s">
        <v>105</v>
      </c>
      <c r="D34" s="56" t="s">
        <v>112</v>
      </c>
      <c r="E34" s="51">
        <v>100</v>
      </c>
      <c r="F34" s="51">
        <v>110</v>
      </c>
      <c r="G34" s="51">
        <v>120</v>
      </c>
      <c r="H34" s="51">
        <v>12</v>
      </c>
      <c r="I34" s="51">
        <v>85</v>
      </c>
      <c r="J34" s="51">
        <v>90</v>
      </c>
      <c r="K34" s="51">
        <v>95</v>
      </c>
      <c r="L34" s="51">
        <v>125</v>
      </c>
      <c r="M34" s="51">
        <v>135</v>
      </c>
      <c r="N34" s="51">
        <v>140</v>
      </c>
      <c r="O34" s="52">
        <f t="shared" si="12"/>
        <v>120</v>
      </c>
      <c r="P34" s="52">
        <f t="shared" si="13"/>
        <v>95</v>
      </c>
      <c r="Q34" s="53">
        <f t="shared" si="14"/>
        <v>140</v>
      </c>
      <c r="R34" s="54">
        <f t="shared" si="15"/>
        <v>355</v>
      </c>
    </row>
    <row r="35" spans="1:18" ht="35" customHeight="1" x14ac:dyDescent="0.2">
      <c r="A35" s="59" t="s">
        <v>91</v>
      </c>
      <c r="B35" s="59" t="s">
        <v>92</v>
      </c>
      <c r="C35" s="9" t="s">
        <v>106</v>
      </c>
      <c r="D35" s="56" t="s">
        <v>113</v>
      </c>
      <c r="E35" s="51">
        <v>95</v>
      </c>
      <c r="F35" s="51">
        <v>-100</v>
      </c>
      <c r="G35" s="51">
        <v>100</v>
      </c>
      <c r="H35" s="51">
        <v>14</v>
      </c>
      <c r="I35" s="51">
        <v>-85</v>
      </c>
      <c r="J35" s="51">
        <v>85</v>
      </c>
      <c r="K35" s="51">
        <v>90</v>
      </c>
      <c r="L35" s="51">
        <v>135</v>
      </c>
      <c r="M35" s="51">
        <v>145</v>
      </c>
      <c r="N35" s="51">
        <v>155</v>
      </c>
      <c r="O35" s="52">
        <f t="shared" si="12"/>
        <v>100</v>
      </c>
      <c r="P35" s="52">
        <f t="shared" si="13"/>
        <v>90</v>
      </c>
      <c r="Q35" s="53">
        <f t="shared" si="14"/>
        <v>155</v>
      </c>
      <c r="R35" s="54">
        <f t="shared" si="15"/>
        <v>345</v>
      </c>
    </row>
    <row r="36" spans="1:18" ht="35" customHeight="1" x14ac:dyDescent="0.2">
      <c r="A36" s="73" t="s">
        <v>108</v>
      </c>
      <c r="B36" s="73" t="s">
        <v>61</v>
      </c>
      <c r="C36">
        <v>58.6</v>
      </c>
      <c r="D36">
        <v>13</v>
      </c>
      <c r="E36" s="67">
        <v>60</v>
      </c>
      <c r="F36">
        <v>65</v>
      </c>
      <c r="G36">
        <v>75</v>
      </c>
      <c r="H36" s="67">
        <v>10</v>
      </c>
      <c r="I36" s="67">
        <v>45</v>
      </c>
      <c r="J36">
        <v>50</v>
      </c>
      <c r="K36">
        <v>-55</v>
      </c>
      <c r="L36" s="67">
        <v>80</v>
      </c>
      <c r="M36">
        <v>90</v>
      </c>
      <c r="N36">
        <v>100</v>
      </c>
      <c r="O36" s="68">
        <f t="shared" si="12"/>
        <v>75</v>
      </c>
      <c r="P36" s="68">
        <f t="shared" si="13"/>
        <v>50</v>
      </c>
      <c r="Q36" s="69">
        <f t="shared" si="14"/>
        <v>100</v>
      </c>
      <c r="R36" s="70">
        <f t="shared" si="15"/>
        <v>225</v>
      </c>
    </row>
    <row r="37" spans="1:18" ht="40" customHeight="1" x14ac:dyDescent="0.3">
      <c r="B37" s="71"/>
    </row>
    <row r="38" spans="1:18" ht="40" customHeight="1" x14ac:dyDescent="0.25">
      <c r="A38" s="3"/>
    </row>
    <row r="39" spans="1:18" ht="40" customHeight="1" x14ac:dyDescent="0.2"/>
    <row r="40" spans="1:18" ht="40" customHeight="1" x14ac:dyDescent="0.2"/>
    <row r="41" spans="1:18" ht="40" customHeight="1" x14ac:dyDescent="0.2"/>
    <row r="42" spans="1:18" ht="40" customHeight="1" x14ac:dyDescent="0.2"/>
    <row r="43" spans="1:18" ht="40" customHeight="1" x14ac:dyDescent="0.2"/>
    <row r="44" spans="1:18" ht="40" customHeight="1" x14ac:dyDescent="0.25">
      <c r="A44" s="46"/>
      <c r="B44" s="3"/>
      <c r="C44" s="6"/>
      <c r="D44" s="6"/>
      <c r="E44" s="10"/>
      <c r="F44" s="10"/>
      <c r="G44" s="10"/>
      <c r="H44" s="3"/>
      <c r="I44" s="10"/>
      <c r="J44" s="10"/>
      <c r="K44" s="10"/>
      <c r="L44" s="3"/>
      <c r="M44" s="3"/>
      <c r="N44" s="3"/>
      <c r="O44" s="3"/>
      <c r="P44" s="4"/>
      <c r="Q44" s="12"/>
      <c r="R44" s="6"/>
    </row>
    <row r="45" spans="1:18" ht="40" customHeight="1" x14ac:dyDescent="0.2"/>
    <row r="46" spans="1:18" ht="40" customHeight="1" x14ac:dyDescent="0.2"/>
  </sheetData>
  <mergeCells count="14">
    <mergeCell ref="A2:D2"/>
    <mergeCell ref="A3:D3"/>
    <mergeCell ref="A5:B5"/>
    <mergeCell ref="R21:R22"/>
    <mergeCell ref="A21:B21"/>
    <mergeCell ref="D21:G21"/>
    <mergeCell ref="H21:K21"/>
    <mergeCell ref="L21:N21"/>
    <mergeCell ref="O21:Q21"/>
    <mergeCell ref="O5:Q5"/>
    <mergeCell ref="R5:R6"/>
    <mergeCell ref="L5:N5"/>
    <mergeCell ref="H5:K5"/>
    <mergeCell ref="D5:G5"/>
  </mergeCells>
  <conditionalFormatting sqref="E7:G20 I7:N20 E23 G23 E24:G35">
    <cfRule type="containsText" dxfId="11" priority="13" stopIfTrue="1" operator="containsText" text="x">
      <formula>NOT(ISERROR(SEARCH("x",E7)))</formula>
    </cfRule>
    <cfRule type="containsText" dxfId="10" priority="17" stopIfTrue="1" operator="containsText" text="#">
      <formula>NOT(ISERROR(SEARCH("#",E7)))</formula>
    </cfRule>
    <cfRule type="cellIs" dxfId="9" priority="16" stopIfTrue="1" operator="lessThan">
      <formula>0</formula>
    </cfRule>
    <cfRule type="cellIs" dxfId="8" priority="15" stopIfTrue="1" operator="greaterThan">
      <formula>0</formula>
    </cfRule>
    <cfRule type="containsText" dxfId="7" priority="14" stopIfTrue="1" operator="containsText" text="_">
      <formula>NOT(ISERROR(SEARCH("_",E7)))</formula>
    </cfRule>
    <cfRule type="cellIs" dxfId="6" priority="18" stopIfTrue="1" operator="greaterThan">
      <formula>0</formula>
    </cfRule>
  </conditionalFormatting>
  <conditionalFormatting sqref="I23:N35 E36 I36 L36">
    <cfRule type="cellIs" dxfId="5" priority="6" stopIfTrue="1" operator="greaterThan">
      <formula>0</formula>
    </cfRule>
    <cfRule type="containsText" dxfId="4" priority="5" stopIfTrue="1" operator="containsText" text="#">
      <formula>NOT(ISERROR(SEARCH("#",E23)))</formula>
    </cfRule>
    <cfRule type="cellIs" dxfId="3" priority="4" stopIfTrue="1" operator="lessThan">
      <formula>0</formula>
    </cfRule>
    <cfRule type="cellIs" dxfId="2" priority="3" stopIfTrue="1" operator="greaterThan">
      <formula>0</formula>
    </cfRule>
    <cfRule type="containsText" dxfId="1" priority="2" stopIfTrue="1" operator="containsText" text="_">
      <formula>NOT(ISERROR(SEARCH("_",E23)))</formula>
    </cfRule>
    <cfRule type="containsText" dxfId="0" priority="1" stopIfTrue="1" operator="containsText" text="x">
      <formula>NOT(ISERROR(SEARCH("x",E23)))</formula>
    </cfRule>
  </conditionalFormatting>
  <pageMargins left="0.7" right="0.7" top="0.75" bottom="0.75" header="0.3" footer="0.3"/>
  <pageSetup paperSize="9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Weightlifting</vt:lpstr>
      <vt:lpstr>Powerlifting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Simon Roach</cp:lastModifiedBy>
  <cp:revision/>
  <cp:lastPrinted>2023-03-23T19:30:50Z</cp:lastPrinted>
  <dcterms:created xsi:type="dcterms:W3CDTF">2013-02-03T01:45:04Z</dcterms:created>
  <dcterms:modified xsi:type="dcterms:W3CDTF">2024-02-25T14:50:22Z</dcterms:modified>
  <cp:category/>
  <cp:contentStatus/>
</cp:coreProperties>
</file>